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O:\sd_0200\ČASOVÉ ŘADY\2023\"/>
    </mc:Choice>
  </mc:AlternateContent>
  <xr:revisionPtr revIDLastSave="0" documentId="8_{96A1A27A-000C-4794-BC59-AAA9393CD21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3_1" sheetId="1" r:id="rId1"/>
    <sheet name="G3_1_1" sheetId="4" r:id="rId2"/>
    <sheet name="3_2" sheetId="2" r:id="rId3"/>
    <sheet name="data_g" sheetId="3" state="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1" i="2" l="1"/>
  <c r="F30" i="2"/>
  <c r="N5" i="3"/>
  <c r="O23" i="1" l="1"/>
  <c r="O22" i="1"/>
  <c r="M5" i="3" l="1"/>
  <c r="L5" i="3"/>
  <c r="K5" i="3"/>
  <c r="J5" i="3"/>
  <c r="I5" i="3"/>
  <c r="H5" i="3"/>
  <c r="G5" i="3"/>
  <c r="F5" i="3"/>
  <c r="E5" i="3"/>
  <c r="D5" i="3"/>
  <c r="C5" i="3"/>
  <c r="N23" i="1"/>
  <c r="M23" i="1"/>
  <c r="L23" i="1"/>
  <c r="K23" i="1"/>
  <c r="J23" i="1"/>
  <c r="I23" i="1"/>
  <c r="H23" i="1"/>
  <c r="G23" i="1"/>
  <c r="F23" i="1"/>
  <c r="E23" i="1"/>
  <c r="D23" i="1"/>
  <c r="N22" i="1"/>
  <c r="M22" i="1"/>
  <c r="L22" i="1"/>
  <c r="K22" i="1"/>
  <c r="J22" i="1"/>
  <c r="I22" i="1"/>
  <c r="H22" i="1"/>
  <c r="G22" i="1"/>
  <c r="F22" i="1"/>
  <c r="E22" i="1"/>
  <c r="D22" i="1"/>
</calcChain>
</file>

<file path=xl/sharedStrings.xml><?xml version="1.0" encoding="utf-8"?>
<sst xmlns="http://schemas.openxmlformats.org/spreadsheetml/2006/main" count="96" uniqueCount="80">
  <si>
    <t>Základní ukazatele nemocenského pojištění</t>
  </si>
  <si>
    <t>Průměrný počet nemocensky pojištěných</t>
  </si>
  <si>
    <t>Nově hlášené případy pracovní neschopnosti</t>
  </si>
  <si>
    <t xml:space="preserve">Počet kalendářních dnů pracovní neschopnosti </t>
  </si>
  <si>
    <t>Prům. doba trvání 1 případu pracovní neschopnosti</t>
  </si>
  <si>
    <t>%</t>
  </si>
  <si>
    <t>Výdaje na dávky nemocenského pojištění celkem</t>
  </si>
  <si>
    <t>(v mld. Kč)</t>
  </si>
  <si>
    <t>Průměrné procento pracovní neschopnosti</t>
  </si>
  <si>
    <t xml:space="preserve">měsíční </t>
  </si>
  <si>
    <t xml:space="preserve">Pramen: ČSÚ, ČSSZ </t>
  </si>
  <si>
    <t>* včetně pokut, penále, přirážek k pojistnému a ostatních závazků a pohledávek</t>
  </si>
  <si>
    <t>Relace průměrného denního nemocenského a průměrné denní mzdy</t>
  </si>
  <si>
    <t>** Průměrná denní mzda se vypočte jako podíl průměrné hrubé měsíční mzdy a průměrného počtu dní v měsíci.</t>
  </si>
  <si>
    <t>denní**</t>
  </si>
  <si>
    <t>-</t>
  </si>
  <si>
    <t>Pozn.: Dávka "Otcovská poporodní péče" byla zavedena od 1. 2. 2018. Dávka "Dlouhodobé ošetřovné" byla zavedena od 1. 6. 2018.</t>
  </si>
  <si>
    <t>* Průměrná mzda = všeobecný vyměřovací základ stanovený příslušným nařízením vlády.</t>
  </si>
  <si>
    <t>Unit</t>
  </si>
  <si>
    <t>Average number of persons insured under sickness insurance</t>
  </si>
  <si>
    <t>Newly notified cases of incapacity for work</t>
  </si>
  <si>
    <t>Number of calendar days of incapacity for work</t>
  </si>
  <si>
    <t>Average period of duration of 1 case of incapacity for work</t>
  </si>
  <si>
    <t>Average percentage of incapacity for work</t>
  </si>
  <si>
    <t>Note: Paternity benefit was established on February 1, 2018. Long-term attendance allowance on June 1, 2018.</t>
  </si>
  <si>
    <t>Average Daily Sickness Benefit, Average Daily Wage and their Ratio</t>
  </si>
  <si>
    <t>* Average wage = average assessment base stipulated by relevant government decree.</t>
  </si>
  <si>
    <t>** Average daily wage = average gross wage / average number of days per month.</t>
  </si>
  <si>
    <t>monthly</t>
  </si>
  <si>
    <t>daily**</t>
  </si>
  <si>
    <t>Basic Sickness Insurance Indicators</t>
  </si>
  <si>
    <t>Tabulka č. 3.1</t>
  </si>
  <si>
    <t>Tabulka č. 3.2</t>
  </si>
  <si>
    <t>Table No. 3.1</t>
  </si>
  <si>
    <t>Table No. 3.2</t>
  </si>
  <si>
    <t>Relace prům. denního nemocenského                               k prům. denní mzdě  (v %)</t>
  </si>
  <si>
    <t>Average daily sickness benefit*** (in CZK)</t>
  </si>
  <si>
    <t>Průměrné denní nemocenské*** (v Kč)</t>
  </si>
  <si>
    <r>
      <t xml:space="preserve">Rok
</t>
    </r>
    <r>
      <rPr>
        <i/>
        <sz val="9"/>
        <rFont val="Times New Roman"/>
        <family val="1"/>
        <charset val="238"/>
      </rPr>
      <t>Year</t>
    </r>
  </si>
  <si>
    <t>Příjmy z pojistného* (vybrané pojistné)</t>
  </si>
  <si>
    <t>dny</t>
  </si>
  <si>
    <t>Ukazatel</t>
  </si>
  <si>
    <t>Indicator</t>
  </si>
  <si>
    <t>mil.</t>
  </si>
  <si>
    <t xml:space="preserve">      nemocenské</t>
  </si>
  <si>
    <t xml:space="preserve">      vyrovnávací příspěvek v těhotenství a mateřství</t>
  </si>
  <si>
    <t xml:space="preserve">      dlouhodobé ošetřovné</t>
  </si>
  <si>
    <t>mil. Kč</t>
  </si>
  <si>
    <t>days</t>
  </si>
  <si>
    <t>mil. CZK</t>
  </si>
  <si>
    <t>Rozdíl mezi příjmy a výdaji</t>
  </si>
  <si>
    <t>Příjmy / výdaje (index)</t>
  </si>
  <si>
    <t>(příjmy/výdaje) * 100</t>
  </si>
  <si>
    <t>Income / Expenditure (index)</t>
  </si>
  <si>
    <t>(Inc. / Exp.) * 100</t>
  </si>
  <si>
    <t xml:space="preserve">      long-term attendance allowance</t>
  </si>
  <si>
    <t>Difference between income and expenditure</t>
  </si>
  <si>
    <t>Source: CZSO, CSSA</t>
  </si>
  <si>
    <t>Měrná
jednotka</t>
  </si>
  <si>
    <t>Průměrná mzda* (v Kč)</t>
  </si>
  <si>
    <t>Pramen: ČSÚ, ČSSZ</t>
  </si>
  <si>
    <t>Income from sickness insurance* (premium)</t>
  </si>
  <si>
    <r>
      <t xml:space="preserve">Příjmy z pojistného na nemocenské pojištění
</t>
    </r>
    <r>
      <rPr>
        <i/>
        <sz val="10"/>
        <rFont val="Arial CE"/>
        <charset val="238"/>
      </rPr>
      <t>Income from sickness insurance</t>
    </r>
  </si>
  <si>
    <t>Výdaje na dávky nemocenského pojištění
Expenditure on sickness insurance benefits</t>
  </si>
  <si>
    <t xml:space="preserve">   v tom:</t>
  </si>
  <si>
    <t xml:space="preserve">      ošetřovné</t>
  </si>
  <si>
    <t xml:space="preserve">      peněžitá pomoc v mateřství</t>
  </si>
  <si>
    <t xml:space="preserve">      otcovská poporodní péče</t>
  </si>
  <si>
    <t xml:space="preserve">      sickness benefit</t>
  </si>
  <si>
    <t xml:space="preserve">      maternity benefit</t>
  </si>
  <si>
    <t xml:space="preserve">      attendance allowance</t>
  </si>
  <si>
    <t xml:space="preserve">      compensatory benefit in pregnancy and maternity</t>
  </si>
  <si>
    <t xml:space="preserve">   incl.:</t>
  </si>
  <si>
    <t>(in %)</t>
  </si>
  <si>
    <t>Příjmy / výdaje (v %)
Income / expenditure</t>
  </si>
  <si>
    <t>* incl. fines, penalties, surcharge to insurances and other obligation and claims</t>
  </si>
  <si>
    <t xml:space="preserve">      paternity benefit</t>
  </si>
  <si>
    <t>Expenditure on sickness insurance benefits</t>
  </si>
  <si>
    <t>Ratio of average daily sickness benefit to average daily wage (in %)</t>
  </si>
  <si>
    <t>Average wage* (in CZK)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</si>
</sst>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00"/>
    <numFmt numFmtId="166" formatCode="#,##0_K"/>
  </numFmts>
  <fonts count="26" x14ac:knownFonts="1">
    <font>
      <sz val="10"/>
      <name val="Arial CE"/>
    </font>
    <font>
      <sz val="11"/>
      <name val="Arial CE"/>
      <family val="2"/>
      <charset val="238"/>
    </font>
    <font>
      <b/>
      <sz val="11"/>
      <name val="Arial CE"/>
      <family val="2"/>
      <charset val="238"/>
    </font>
    <font>
      <sz val="10"/>
      <name val="Times New Roman CE"/>
      <family val="1"/>
      <charset val="238"/>
    </font>
    <font>
      <sz val="10"/>
      <name val="Times New Roman"/>
      <family val="1"/>
      <charset val="238"/>
    </font>
    <font>
      <sz val="11"/>
      <name val="Times New Roman"/>
      <family val="1"/>
      <charset val="238"/>
    </font>
    <font>
      <sz val="16"/>
      <name val="Times New Roman"/>
      <family val="1"/>
      <charset val="238"/>
    </font>
    <font>
      <sz val="9"/>
      <name val="Times New Roman"/>
      <family val="1"/>
      <charset val="238"/>
    </font>
    <font>
      <vertAlign val="superscript"/>
      <sz val="9"/>
      <name val="Times New Roman"/>
      <family val="1"/>
      <charset val="238"/>
    </font>
    <font>
      <sz val="8"/>
      <name val="Times New Roman"/>
      <family val="1"/>
      <charset val="238"/>
    </font>
    <font>
      <sz val="8"/>
      <name val="Times New Roman CE"/>
      <charset val="238"/>
    </font>
    <font>
      <b/>
      <sz val="8"/>
      <name val="Times New Roman CE"/>
      <charset val="238"/>
    </font>
    <font>
      <i/>
      <sz val="9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9"/>
      <name val="Arial CE"/>
      <charset val="238"/>
    </font>
    <font>
      <i/>
      <sz val="8"/>
      <name val="Times New Roman"/>
      <family val="1"/>
      <charset val="238"/>
    </font>
    <font>
      <i/>
      <sz val="10"/>
      <name val="Times New Roman"/>
      <family val="1"/>
      <charset val="238"/>
    </font>
    <font>
      <i/>
      <sz val="16"/>
      <name val="Times New Roman"/>
      <family val="1"/>
      <charset val="238"/>
    </font>
    <font>
      <b/>
      <i/>
      <sz val="8"/>
      <name val="Times New Roman CE"/>
      <charset val="238"/>
    </font>
    <font>
      <sz val="9"/>
      <name val="Times New Roman CE"/>
      <charset val="238"/>
    </font>
    <font>
      <i/>
      <sz val="9"/>
      <name val="Times New Roman CE"/>
      <charset val="238"/>
    </font>
    <font>
      <i/>
      <sz val="9"/>
      <name val="Arial CE"/>
      <charset val="238"/>
    </font>
    <font>
      <i/>
      <sz val="10"/>
      <name val="Arial CE"/>
      <charset val="238"/>
    </font>
    <font>
      <sz val="11"/>
      <color rgb="FF393939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166" fontId="3" fillId="0" borderId="0"/>
  </cellStyleXfs>
  <cellXfs count="138">
    <xf numFmtId="0" fontId="0" fillId="0" borderId="0" xfId="0"/>
    <xf numFmtId="0" fontId="2" fillId="0" borderId="1" xfId="0" applyFont="1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1" fillId="0" borderId="3" xfId="0" applyFont="1" applyBorder="1" applyAlignment="1">
      <alignment horizontal="left"/>
    </xf>
    <xf numFmtId="0" fontId="0" fillId="0" borderId="4" xfId="0" applyBorder="1" applyAlignment="1">
      <alignment horizontal="left" vertical="center" wrapText="1"/>
    </xf>
    <xf numFmtId="0" fontId="2" fillId="0" borderId="6" xfId="0" applyFont="1" applyBorder="1" applyAlignment="1">
      <alignment horizontal="center" vertical="center"/>
    </xf>
    <xf numFmtId="164" fontId="0" fillId="0" borderId="0" xfId="0" applyNumberFormat="1"/>
    <xf numFmtId="2" fontId="0" fillId="0" borderId="0" xfId="0" applyNumberFormat="1"/>
    <xf numFmtId="164" fontId="0" fillId="0" borderId="7" xfId="0" applyNumberFormat="1" applyBorder="1" applyAlignment="1">
      <alignment horizontal="left" vertical="center" wrapText="1"/>
    </xf>
    <xf numFmtId="164" fontId="0" fillId="0" borderId="8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166" fontId="4" fillId="0" borderId="0" xfId="0" applyNumberFormat="1" applyFont="1" applyAlignment="1">
      <alignment horizontal="center" vertical="center"/>
    </xf>
    <xf numFmtId="0" fontId="4" fillId="0" borderId="0" xfId="0" applyFont="1"/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166" fontId="4" fillId="0" borderId="0" xfId="0" applyNumberFormat="1" applyFont="1"/>
    <xf numFmtId="0" fontId="5" fillId="0" borderId="0" xfId="0" applyFont="1" applyAlignment="1">
      <alignment vertical="center"/>
    </xf>
    <xf numFmtId="166" fontId="5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166" fontId="4" fillId="0" borderId="0" xfId="0" applyNumberFormat="1" applyFont="1" applyAlignment="1">
      <alignment vertical="center"/>
    </xf>
    <xf numFmtId="166" fontId="4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3" fontId="4" fillId="0" borderId="0" xfId="0" applyNumberFormat="1" applyFont="1" applyBorder="1" applyAlignment="1">
      <alignment vertical="center"/>
    </xf>
    <xf numFmtId="0" fontId="7" fillId="0" borderId="0" xfId="0" applyFont="1" applyAlignment="1">
      <alignment horizontal="left"/>
    </xf>
    <xf numFmtId="0" fontId="7" fillId="0" borderId="0" xfId="0" applyFont="1"/>
    <xf numFmtId="166" fontId="7" fillId="0" borderId="0" xfId="0" applyNumberFormat="1" applyFont="1"/>
    <xf numFmtId="166" fontId="8" fillId="0" borderId="0" xfId="0" applyNumberFormat="1" applyFont="1" applyAlignment="1">
      <alignment horizontal="left"/>
    </xf>
    <xf numFmtId="0" fontId="8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3" fontId="7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165" fontId="0" fillId="0" borderId="13" xfId="0" applyNumberFormat="1" applyBorder="1" applyAlignment="1">
      <alignment horizontal="center" vertical="center"/>
    </xf>
    <xf numFmtId="0" fontId="4" fillId="0" borderId="0" xfId="0" applyFont="1" applyAlignment="1">
      <alignment vertical="top"/>
    </xf>
    <xf numFmtId="166" fontId="4" fillId="0" borderId="0" xfId="0" applyNumberFormat="1" applyFont="1" applyAlignment="1">
      <alignment vertical="top"/>
    </xf>
    <xf numFmtId="3" fontId="7" fillId="0" borderId="13" xfId="0" applyNumberFormat="1" applyFont="1" applyBorder="1" applyAlignment="1">
      <alignment horizontal="center" vertical="center"/>
    </xf>
    <xf numFmtId="3" fontId="7" fillId="0" borderId="5" xfId="0" applyNumberFormat="1" applyFont="1" applyBorder="1" applyAlignment="1">
      <alignment horizontal="center" vertical="center"/>
    </xf>
    <xf numFmtId="3" fontId="7" fillId="0" borderId="10" xfId="0" applyNumberFormat="1" applyFont="1" applyBorder="1" applyAlignment="1">
      <alignment horizontal="center" vertical="center"/>
    </xf>
    <xf numFmtId="3" fontId="7" fillId="0" borderId="9" xfId="0" applyNumberFormat="1" applyFont="1" applyBorder="1" applyAlignment="1">
      <alignment horizontal="center" vertical="center"/>
    </xf>
    <xf numFmtId="3" fontId="7" fillId="0" borderId="15" xfId="0" applyNumberFormat="1" applyFont="1" applyBorder="1" applyAlignment="1">
      <alignment horizontal="center" vertical="center"/>
    </xf>
    <xf numFmtId="164" fontId="7" fillId="0" borderId="5" xfId="0" applyNumberFormat="1" applyFont="1" applyBorder="1" applyAlignment="1">
      <alignment horizontal="center" vertical="center"/>
    </xf>
    <xf numFmtId="164" fontId="7" fillId="0" borderId="10" xfId="0" applyNumberFormat="1" applyFont="1" applyBorder="1" applyAlignment="1">
      <alignment horizontal="center" vertical="center"/>
    </xf>
    <xf numFmtId="164" fontId="7" fillId="0" borderId="9" xfId="0" applyNumberFormat="1" applyFont="1" applyBorder="1" applyAlignment="1">
      <alignment horizontal="center" vertical="center"/>
    </xf>
    <xf numFmtId="164" fontId="7" fillId="0" borderId="15" xfId="0" applyNumberFormat="1" applyFont="1" applyBorder="1" applyAlignment="1">
      <alignment horizontal="center" vertical="center"/>
    </xf>
    <xf numFmtId="2" fontId="7" fillId="0" borderId="5" xfId="0" applyNumberFormat="1" applyFont="1" applyBorder="1" applyAlignment="1">
      <alignment horizontal="center" vertical="center"/>
    </xf>
    <xf numFmtId="2" fontId="7" fillId="0" borderId="10" xfId="0" applyNumberFormat="1" applyFont="1" applyBorder="1" applyAlignment="1">
      <alignment horizontal="center" vertical="center"/>
    </xf>
    <xf numFmtId="2" fontId="7" fillId="0" borderId="9" xfId="0" applyNumberFormat="1" applyFont="1" applyBorder="1" applyAlignment="1">
      <alignment horizontal="center" vertical="center"/>
    </xf>
    <xf numFmtId="2" fontId="7" fillId="0" borderId="15" xfId="0" applyNumberFormat="1" applyFont="1" applyBorder="1" applyAlignment="1">
      <alignment horizontal="center" vertical="center"/>
    </xf>
    <xf numFmtId="3" fontId="7" fillId="0" borderId="12" xfId="0" applyNumberFormat="1" applyFont="1" applyBorder="1" applyAlignment="1">
      <alignment horizontal="center" vertical="center"/>
    </xf>
    <xf numFmtId="3" fontId="7" fillId="0" borderId="18" xfId="0" applyNumberFormat="1" applyFont="1" applyBorder="1" applyAlignment="1">
      <alignment horizontal="center" vertical="center"/>
    </xf>
    <xf numFmtId="3" fontId="7" fillId="0" borderId="0" xfId="0" applyNumberFormat="1" applyFont="1" applyBorder="1" applyAlignment="1">
      <alignment horizontal="center" vertical="center"/>
    </xf>
    <xf numFmtId="3" fontId="7" fillId="0" borderId="19" xfId="0" applyNumberFormat="1" applyFont="1" applyBorder="1" applyAlignment="1">
      <alignment horizontal="center" vertical="center"/>
    </xf>
    <xf numFmtId="166" fontId="10" fillId="0" borderId="0" xfId="1" applyFont="1" applyBorder="1" applyAlignment="1">
      <alignment vertical="center"/>
    </xf>
    <xf numFmtId="166" fontId="11" fillId="0" borderId="0" xfId="1" applyFont="1" applyBorder="1" applyAlignment="1">
      <alignment vertical="center"/>
    </xf>
    <xf numFmtId="0" fontId="10" fillId="0" borderId="0" xfId="0" applyFont="1" applyAlignment="1">
      <alignment horizontal="center"/>
    </xf>
    <xf numFmtId="0" fontId="7" fillId="2" borderId="13" xfId="0" applyFont="1" applyFill="1" applyBorder="1" applyAlignment="1">
      <alignment horizontal="left" vertical="center" wrapText="1"/>
    </xf>
    <xf numFmtId="0" fontId="7" fillId="2" borderId="5" xfId="0" applyFont="1" applyFill="1" applyBorder="1" applyAlignment="1">
      <alignment horizontal="left" vertical="center" wrapText="1"/>
    </xf>
    <xf numFmtId="0" fontId="7" fillId="2" borderId="5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left" vertical="center" wrapText="1"/>
    </xf>
    <xf numFmtId="0" fontId="7" fillId="2" borderId="12" xfId="0" applyFont="1" applyFill="1" applyBorder="1" applyAlignment="1">
      <alignment horizontal="left" vertical="center" wrapText="1"/>
    </xf>
    <xf numFmtId="0" fontId="12" fillId="2" borderId="5" xfId="0" applyFont="1" applyFill="1" applyBorder="1" applyAlignment="1">
      <alignment horizontal="left" vertical="center" wrapText="1"/>
    </xf>
    <xf numFmtId="0" fontId="14" fillId="0" borderId="0" xfId="0" applyFont="1" applyAlignment="1">
      <alignment horizontal="center" vertical="center"/>
    </xf>
    <xf numFmtId="166" fontId="14" fillId="0" borderId="0" xfId="0" applyNumberFormat="1" applyFont="1" applyAlignment="1">
      <alignment horizontal="center" vertical="center"/>
    </xf>
    <xf numFmtId="0" fontId="15" fillId="0" borderId="0" xfId="0" applyFont="1" applyBorder="1" applyAlignment="1">
      <alignment horizontal="left" vertical="top"/>
    </xf>
    <xf numFmtId="0" fontId="15" fillId="0" borderId="0" xfId="0" applyFont="1" applyAlignment="1">
      <alignment horizontal="left"/>
    </xf>
    <xf numFmtId="0" fontId="7" fillId="2" borderId="11" xfId="0" applyFont="1" applyFill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164" fontId="7" fillId="0" borderId="12" xfId="0" applyNumberFormat="1" applyFont="1" applyBorder="1" applyAlignment="1">
      <alignment horizontal="center" vertical="center"/>
    </xf>
    <xf numFmtId="1" fontId="7" fillId="0" borderId="12" xfId="0" applyNumberFormat="1" applyFont="1" applyBorder="1" applyAlignment="1">
      <alignment horizontal="center" vertical="center"/>
    </xf>
    <xf numFmtId="1" fontId="7" fillId="0" borderId="12" xfId="0" applyNumberFormat="1" applyFont="1" applyFill="1" applyBorder="1" applyAlignment="1">
      <alignment horizontal="center" vertical="center"/>
    </xf>
    <xf numFmtId="1" fontId="7" fillId="0" borderId="18" xfId="0" applyNumberFormat="1" applyFont="1" applyFill="1" applyBorder="1" applyAlignment="1">
      <alignment horizontal="center" vertical="center"/>
    </xf>
    <xf numFmtId="164" fontId="7" fillId="0" borderId="13" xfId="0" applyNumberFormat="1" applyFont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left" vertical="center"/>
    </xf>
    <xf numFmtId="4" fontId="7" fillId="0" borderId="13" xfId="0" applyNumberFormat="1" applyFont="1" applyBorder="1" applyAlignment="1">
      <alignment horizontal="center" vertical="center"/>
    </xf>
    <xf numFmtId="4" fontId="7" fillId="0" borderId="14" xfId="0" applyNumberFormat="1" applyFont="1" applyBorder="1" applyAlignment="1">
      <alignment horizontal="center" vertical="center"/>
    </xf>
    <xf numFmtId="4" fontId="7" fillId="0" borderId="16" xfId="0" applyNumberFormat="1" applyFont="1" applyBorder="1" applyAlignment="1">
      <alignment horizontal="center" vertical="center"/>
    </xf>
    <xf numFmtId="4" fontId="7" fillId="0" borderId="17" xfId="0" applyNumberFormat="1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164" fontId="12" fillId="2" borderId="5" xfId="0" applyNumberFormat="1" applyFont="1" applyFill="1" applyBorder="1" applyAlignment="1">
      <alignment horizontal="center" vertical="center"/>
    </xf>
    <xf numFmtId="2" fontId="12" fillId="2" borderId="5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center"/>
    </xf>
    <xf numFmtId="166" fontId="20" fillId="0" borderId="0" xfId="1" applyFont="1" applyBorder="1" applyAlignment="1">
      <alignment vertical="center"/>
    </xf>
    <xf numFmtId="0" fontId="17" fillId="0" borderId="0" xfId="0" applyFont="1" applyAlignment="1">
      <alignment horizontal="center" vertical="center"/>
    </xf>
    <xf numFmtId="0" fontId="12" fillId="2" borderId="5" xfId="0" applyFont="1" applyFill="1" applyBorder="1" applyAlignment="1">
      <alignment horizontal="center" vertical="center" wrapText="1"/>
    </xf>
    <xf numFmtId="4" fontId="7" fillId="0" borderId="5" xfId="0" applyNumberFormat="1" applyFont="1" applyBorder="1" applyAlignment="1">
      <alignment horizontal="center" vertical="center"/>
    </xf>
    <xf numFmtId="4" fontId="7" fillId="0" borderId="9" xfId="0" applyNumberFormat="1" applyFont="1" applyBorder="1" applyAlignment="1">
      <alignment horizontal="center" vertical="center"/>
    </xf>
    <xf numFmtId="4" fontId="7" fillId="0" borderId="15" xfId="0" applyNumberFormat="1" applyFont="1" applyBorder="1" applyAlignment="1">
      <alignment horizontal="center" vertical="center"/>
    </xf>
    <xf numFmtId="4" fontId="7" fillId="0" borderId="10" xfId="0" applyNumberFormat="1" applyFont="1" applyBorder="1" applyAlignment="1">
      <alignment horizontal="center" vertical="center"/>
    </xf>
    <xf numFmtId="166" fontId="21" fillId="0" borderId="0" xfId="1" applyFont="1" applyBorder="1" applyAlignment="1">
      <alignment vertical="center"/>
    </xf>
    <xf numFmtId="166" fontId="22" fillId="0" borderId="0" xfId="1" applyFont="1" applyBorder="1" applyAlignment="1">
      <alignment vertical="center"/>
    </xf>
    <xf numFmtId="0" fontId="7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2" borderId="13" xfId="0" applyFont="1" applyFill="1" applyBorder="1" applyAlignment="1">
      <alignment horizontal="center" vertical="center"/>
    </xf>
    <xf numFmtId="0" fontId="12" fillId="0" borderId="0" xfId="0" applyFont="1" applyAlignment="1">
      <alignment horizontal="left"/>
    </xf>
    <xf numFmtId="0" fontId="7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/>
    <xf numFmtId="0" fontId="15" fillId="0" borderId="0" xfId="0" applyFont="1" applyAlignment="1"/>
    <xf numFmtId="0" fontId="7" fillId="0" borderId="0" xfId="0" applyFont="1" applyAlignment="1">
      <alignment horizontal="right" vertical="center"/>
    </xf>
    <xf numFmtId="0" fontId="12" fillId="0" borderId="0" xfId="0" applyFont="1" applyAlignment="1">
      <alignment horizontal="right"/>
    </xf>
    <xf numFmtId="0" fontId="25" fillId="0" borderId="0" xfId="0" applyFont="1" applyAlignment="1">
      <alignment horizontal="left" vertical="center" wrapText="1" indent="1"/>
    </xf>
    <xf numFmtId="165" fontId="0" fillId="0" borderId="0" xfId="0" applyNumberForma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1" fontId="7" fillId="0" borderId="18" xfId="0" applyNumberFormat="1" applyFont="1" applyBorder="1" applyAlignment="1">
      <alignment horizontal="center" vertical="center"/>
    </xf>
    <xf numFmtId="1" fontId="7" fillId="0" borderId="13" xfId="0" applyNumberFormat="1" applyFont="1" applyBorder="1" applyAlignment="1">
      <alignment horizontal="center" vertical="center"/>
    </xf>
    <xf numFmtId="0" fontId="7" fillId="2" borderId="11" xfId="0" applyFont="1" applyFill="1" applyBorder="1" applyAlignment="1">
      <alignment horizontal="left" vertical="center" wrapText="1"/>
    </xf>
    <xf numFmtId="0" fontId="7" fillId="2" borderId="13" xfId="0" applyFont="1" applyFill="1" applyBorder="1" applyAlignment="1">
      <alignment horizontal="left"/>
    </xf>
    <xf numFmtId="0" fontId="7" fillId="2" borderId="11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left" vertical="center"/>
    </xf>
    <xf numFmtId="0" fontId="7" fillId="2" borderId="15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 wrapText="1"/>
    </xf>
    <xf numFmtId="3" fontId="12" fillId="2" borderId="11" xfId="0" applyNumberFormat="1" applyFont="1" applyFill="1" applyBorder="1" applyAlignment="1">
      <alignment horizontal="center" vertical="center"/>
    </xf>
    <xf numFmtId="3" fontId="12" fillId="2" borderId="12" xfId="0" applyNumberFormat="1" applyFont="1" applyFill="1" applyBorder="1" applyAlignment="1">
      <alignment horizontal="center" vertical="center"/>
    </xf>
    <xf numFmtId="3" fontId="12" fillId="2" borderId="13" xfId="0" applyNumberFormat="1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12" fillId="2" borderId="16" xfId="0" applyFont="1" applyFill="1" applyBorder="1" applyAlignment="1">
      <alignment horizontal="center" vertical="center" wrapText="1"/>
    </xf>
    <xf numFmtId="0" fontId="23" fillId="2" borderId="17" xfId="0" applyFont="1" applyFill="1" applyBorder="1" applyAlignment="1">
      <alignment horizontal="center" vertical="center" wrapText="1"/>
    </xf>
    <xf numFmtId="0" fontId="16" fillId="2" borderId="12" xfId="0" applyFont="1" applyFill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 wrapText="1"/>
    </xf>
    <xf numFmtId="0" fontId="23" fillId="2" borderId="13" xfId="0" applyFont="1" applyFill="1" applyBorder="1" applyAlignment="1">
      <alignment horizontal="center" vertical="center" wrapText="1"/>
    </xf>
  </cellXfs>
  <cellStyles count="2">
    <cellStyle name="Normální" xfId="0" builtinId="0"/>
    <cellStyle name="PB_TR10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2.xml"/><Relationship Id="rId7" Type="http://schemas.openxmlformats.org/officeDocument/2006/relationships/sharedStrings" Target="sharedStrings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1" i="0" u="none" strike="noStrike" kern="1200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cs-CZ" sz="1200"/>
              <a:t>Příjmy a výdaje v systému nemocenského pojištění</a:t>
            </a: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1" i="0" u="none" strike="noStrike" kern="1200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cs-CZ" sz="1200" b="1" i="1" baseline="0">
                <a:effectLst/>
              </a:rPr>
              <a:t>Income and Expenditure in System of Sickness Insurance</a:t>
            </a:r>
            <a:endParaRPr lang="cs-CZ" sz="1200" i="1"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1" i="0" u="none" strike="noStrike" kern="1200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cs-CZ"/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1" i="0" u="none" strike="noStrike" kern="1200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cs-CZ"/>
          </a:p>
        </c:rich>
      </c:tx>
      <c:layout>
        <c:manualLayout>
          <c:xMode val="edge"/>
          <c:yMode val="edge"/>
          <c:x val="0.23880646259554802"/>
          <c:y val="1.285405672807709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3320360189107476E-2"/>
          <c:y val="0.11924561319360256"/>
          <c:w val="0.85001297314422597"/>
          <c:h val="0.76885797347080498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data_g!$A$3</c:f>
              <c:strCache>
                <c:ptCount val="1"/>
                <c:pt idx="0">
                  <c:v>Příjmy z pojistného na nemocenské pojištění
Income from sickness insurance</c:v>
                </c:pt>
              </c:strCache>
            </c:strRef>
          </c:tx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data_g!$C$2:$N$2</c:f>
              <c:numCache>
                <c:formatCode>General</c:formatCode>
                <c:ptCount val="12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</c:numCache>
            </c:numRef>
          </c:cat>
          <c:val>
            <c:numRef>
              <c:f>data_g!$C$3:$N$3</c:f>
              <c:numCache>
                <c:formatCode>0.000</c:formatCode>
                <c:ptCount val="12"/>
                <c:pt idx="0">
                  <c:v>24.894318373999997</c:v>
                </c:pt>
                <c:pt idx="1">
                  <c:v>25.0593</c:v>
                </c:pt>
                <c:pt idx="2">
                  <c:v>25.894323097000001</c:v>
                </c:pt>
                <c:pt idx="3">
                  <c:v>27.34194744985</c:v>
                </c:pt>
                <c:pt idx="4">
                  <c:v>28.4</c:v>
                </c:pt>
                <c:pt idx="5">
                  <c:v>31.428000000000001</c:v>
                </c:pt>
                <c:pt idx="6">
                  <c:v>34.609000000000002</c:v>
                </c:pt>
                <c:pt idx="7">
                  <c:v>35.856999999999999</c:v>
                </c:pt>
                <c:pt idx="8">
                  <c:v>33.945999999999998</c:v>
                </c:pt>
                <c:pt idx="9">
                  <c:v>37.116</c:v>
                </c:pt>
                <c:pt idx="10">
                  <c:v>39.64</c:v>
                </c:pt>
                <c:pt idx="11">
                  <c:v>42.796999999999997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C4-4921-9983-34B5A8407B9E}"/>
            </c:ext>
          </c:extLst>
        </c:ser>
        <c:ser>
          <c:idx val="0"/>
          <c:order val="1"/>
          <c:tx>
            <c:strRef>
              <c:f>data_g!$A$4</c:f>
              <c:strCache>
                <c:ptCount val="1"/>
                <c:pt idx="0">
                  <c:v>Výdaje na dávky nemocenského pojištění
Expenditure on sickness insurance benefits</c:v>
                </c:pt>
              </c:strCache>
            </c:strRef>
          </c:tx>
          <c:spPr>
            <a:solidFill>
              <a:srgbClr val="3399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data_g!$C$2:$N$2</c:f>
              <c:numCache>
                <c:formatCode>General</c:formatCode>
                <c:ptCount val="12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</c:numCache>
            </c:numRef>
          </c:cat>
          <c:val>
            <c:numRef>
              <c:f>data_g!$C$4:$N$4</c:f>
              <c:numCache>
                <c:formatCode>0.000</c:formatCode>
                <c:ptCount val="12"/>
                <c:pt idx="0">
                  <c:v>19.377138186580002</c:v>
                </c:pt>
                <c:pt idx="1">
                  <c:v>20.1434</c:v>
                </c:pt>
                <c:pt idx="2">
                  <c:v>22.076009158909997</c:v>
                </c:pt>
                <c:pt idx="3">
                  <c:v>24.109948048919996</c:v>
                </c:pt>
                <c:pt idx="4">
                  <c:v>26.28378</c:v>
                </c:pt>
                <c:pt idx="5">
                  <c:v>28.315999999999999</c:v>
                </c:pt>
                <c:pt idx="6">
                  <c:v>33.973999999999997</c:v>
                </c:pt>
                <c:pt idx="7">
                  <c:v>38.887</c:v>
                </c:pt>
                <c:pt idx="8">
                  <c:v>55.206000000000003</c:v>
                </c:pt>
                <c:pt idx="9">
                  <c:v>51.472000000000001</c:v>
                </c:pt>
                <c:pt idx="10">
                  <c:v>47.631</c:v>
                </c:pt>
                <c:pt idx="11">
                  <c:v>45.451000000000001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0C4-4921-9983-34B5A8407B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141528495"/>
        <c:axId val="1"/>
      </c:barChart>
      <c:lineChart>
        <c:grouping val="standard"/>
        <c:varyColors val="0"/>
        <c:ser>
          <c:idx val="2"/>
          <c:order val="2"/>
          <c:tx>
            <c:strRef>
              <c:f>data_g!$A$5:$B$5</c:f>
              <c:strCache>
                <c:ptCount val="2"/>
                <c:pt idx="0">
                  <c:v>Příjmy / výdaje (v %)
Income / expenditure</c:v>
                </c:pt>
                <c:pt idx="1">
                  <c:v>(in %)</c:v>
                </c:pt>
              </c:strCache>
            </c:strRef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data_g!$C$2:$M$2</c:f>
              <c:numCache>
                <c:formatCode>General</c:formatCode>
                <c:ptCount val="1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</c:numCache>
            </c:numRef>
          </c:cat>
          <c:val>
            <c:numRef>
              <c:f>data_g!$C$5:$N$5</c:f>
              <c:numCache>
                <c:formatCode>0.0</c:formatCode>
                <c:ptCount val="12"/>
                <c:pt idx="0">
                  <c:v>128.47262652666132</c:v>
                </c:pt>
                <c:pt idx="1">
                  <c:v>124.40451959450738</c:v>
                </c:pt>
                <c:pt idx="2">
                  <c:v>117.29621468538353</c:v>
                </c:pt>
                <c:pt idx="3">
                  <c:v>113.40525244754636</c:v>
                </c:pt>
                <c:pt idx="4">
                  <c:v>108.05142943670964</c:v>
                </c:pt>
                <c:pt idx="5">
                  <c:v>110.99025286057353</c:v>
                </c:pt>
                <c:pt idx="6">
                  <c:v>101.86907635250486</c:v>
                </c:pt>
                <c:pt idx="7">
                  <c:v>92.208192969372789</c:v>
                </c:pt>
                <c:pt idx="8">
                  <c:v>61.489693149295363</c:v>
                </c:pt>
                <c:pt idx="9">
                  <c:v>72.109107864470005</c:v>
                </c:pt>
                <c:pt idx="10">
                  <c:v>83.223110999139209</c:v>
                </c:pt>
                <c:pt idx="11">
                  <c:v>94.16074453807397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0C4-4921-9983-34B5A8407B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141528495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r>
                  <a:rPr lang="cs-CZ" sz="900" b="1">
                    <a:latin typeface="Arial" panose="020B0604020202020204" pitchFamily="34" charset="0"/>
                    <a:cs typeface="Arial" panose="020B0604020202020204" pitchFamily="34" charset="0"/>
                  </a:rPr>
                  <a:t>rok</a:t>
                </a:r>
              </a:p>
              <a:p>
                <a:pPr>
                  <a:defRPr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r>
                  <a:rPr lang="cs-CZ" sz="900" b="1" i="1">
                    <a:latin typeface="Arial" panose="020B0604020202020204" pitchFamily="34" charset="0"/>
                    <a:cs typeface="Arial" panose="020B0604020202020204" pitchFamily="34" charset="0"/>
                  </a:rPr>
                  <a:t>year</a:t>
                </a:r>
                <a:endParaRPr lang="cs-CZ" b="1" i="1"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0.48507673273411062"/>
              <c:y val="0.93696267787154408"/>
            </c:manualLayout>
          </c:layout>
          <c:overlay val="0"/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cs-CZ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10"/>
        </c:scaling>
        <c:delete val="0"/>
        <c:axPos val="l"/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Times New Roman" panose="02020603050405020304" pitchFamily="18" charset="0"/>
                    <a:ea typeface="Times New Roman"/>
                    <a:cs typeface="Times New Roman" panose="02020603050405020304" pitchFamily="18" charset="0"/>
                  </a:defRPr>
                </a:pPr>
                <a:r>
                  <a:rPr lang="cs-CZ" sz="900" b="1" i="0" u="none" strike="noStrike" baseline="0">
                    <a:solidFill>
                      <a:srgbClr val="00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mld. Kč</a:t>
                </a:r>
              </a:p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Times New Roman" panose="02020603050405020304" pitchFamily="18" charset="0"/>
                    <a:ea typeface="Times New Roman"/>
                    <a:cs typeface="Times New Roman" panose="02020603050405020304" pitchFamily="18" charset="0"/>
                  </a:defRPr>
                </a:pPr>
                <a:r>
                  <a:rPr lang="cs-CZ" sz="900" b="1" i="1" u="none" strike="noStrike" baseline="0">
                    <a:solidFill>
                      <a:srgbClr val="00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mld. CZK</a:t>
                </a:r>
              </a:p>
            </c:rich>
          </c:tx>
          <c:layout>
            <c:manualLayout>
              <c:xMode val="edge"/>
              <c:yMode val="edge"/>
              <c:x val="5.208442694663167E-3"/>
              <c:y val="0.4276093515216427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cs-CZ"/>
          </a:p>
        </c:txPr>
        <c:crossAx val="1141528495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150"/>
          <c:min val="50"/>
        </c:scaling>
        <c:delete val="0"/>
        <c:axPos val="r"/>
        <c:numFmt formatCode="General\%" sourceLinked="0"/>
        <c:majorTickMark val="cross"/>
        <c:minorTickMark val="out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cs-CZ"/>
          </a:p>
        </c:txPr>
        <c:crossAx val="3"/>
        <c:crosses val="max"/>
        <c:crossBetween val="between"/>
        <c:minorUnit val="1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7755082558660099"/>
          <c:y val="0.13262410679526304"/>
          <c:w val="0.3454658573196745"/>
          <c:h val="0.20962081533530283"/>
        </c:manualLayout>
      </c:layout>
      <c:overlay val="0"/>
      <c:spPr>
        <a:noFill/>
        <a:ln w="12700" cmpd="sng">
          <a:solidFill>
            <a:schemeClr val="tx1"/>
          </a:solidFill>
        </a:ln>
        <a:effectLst>
          <a:glow rad="63500">
            <a:schemeClr val="accent1">
              <a:satMod val="175000"/>
              <a:alpha val="40000"/>
            </a:schemeClr>
          </a:glow>
        </a:effectLst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cs-CZ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cs-CZ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 codeName="Graf3"/>
  <sheetViews>
    <sheetView workbookViewId="0"/>
  </sheetViews>
  <pageMargins left="0.78740157480314965" right="0.78740157480314965" top="0.59055118110236227" bottom="0.59055118110236227" header="0.51181102362204722" footer="0.51181102362204722"/>
  <pageSetup paperSize="9" orientation="landscape" r:id="rId1"/>
  <headerFooter alignWithMargins="0">
    <oddHeader xml:space="preserve">&amp;R
</oddHeader>
  </headerFooter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124950" cy="6381750"/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B1E307CD-86FD-4B6C-BE54-8F90259D1B34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0.81625</cdr:x>
      <cdr:y>0</cdr:y>
    </cdr:from>
    <cdr:to>
      <cdr:x>0.98231</cdr:x>
      <cdr:y>0.08669</cdr:y>
    </cdr:to>
    <cdr:sp macro="" textlink="">
      <cdr:nvSpPr>
        <cdr:cNvPr id="3" name="Text Box 1">
          <a:extLst xmlns:a="http://schemas.openxmlformats.org/drawingml/2006/main">
            <a:ext uri="{FF2B5EF4-FFF2-40B4-BE49-F238E27FC236}">
              <a16:creationId xmlns:a16="http://schemas.microsoft.com/office/drawing/2014/main" id="{986388D9-4616-4537-A2F3-5460BE3CEF69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471565" y="0"/>
          <a:ext cx="1520035" cy="55240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square" lIns="0" tIns="22860" rIns="36576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 rtl="0">
            <a:defRPr sz="1000"/>
          </a:pPr>
          <a:r>
            <a:rPr lang="cs-CZ" sz="10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Graf č. 3.1.1</a:t>
          </a:r>
        </a:p>
        <a:p xmlns:a="http://schemas.openxmlformats.org/drawingml/2006/main">
          <a:pPr algn="r" rtl="0">
            <a:defRPr sz="1000"/>
          </a:pPr>
          <a:r>
            <a:rPr lang="cs-CZ" sz="1000" b="0" i="1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Graph No. 3.1.1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fitToPage="1"/>
  </sheetPr>
  <dimension ref="B1:IW34"/>
  <sheetViews>
    <sheetView showGridLines="0" tabSelected="1" zoomScaleNormal="100" zoomScaleSheetLayoutView="100" workbookViewId="0">
      <selection activeCell="D8" sqref="D8"/>
    </sheetView>
  </sheetViews>
  <sheetFormatPr defaultColWidth="9.140625" defaultRowHeight="12.75" x14ac:dyDescent="0.2"/>
  <cols>
    <col min="1" max="1" width="2.140625" style="11" customWidth="1"/>
    <col min="2" max="2" width="37.42578125" style="12" customWidth="1"/>
    <col min="3" max="3" width="11.7109375" style="11" customWidth="1"/>
    <col min="4" max="15" width="8.7109375" style="11" customWidth="1"/>
    <col min="16" max="16" width="9.42578125" style="87" customWidth="1"/>
    <col min="17" max="17" width="43.42578125" style="11" customWidth="1"/>
    <col min="18" max="16384" width="9.140625" style="11"/>
  </cols>
  <sheetData>
    <row r="1" spans="2:17" x14ac:dyDescent="0.2">
      <c r="Q1" s="109" t="s">
        <v>31</v>
      </c>
    </row>
    <row r="2" spans="2:17" x14ac:dyDescent="0.2">
      <c r="Q2" s="110" t="s">
        <v>33</v>
      </c>
    </row>
    <row r="3" spans="2:17" ht="15" customHeight="1" x14ac:dyDescent="0.2">
      <c r="B3" s="81" t="s">
        <v>0</v>
      </c>
    </row>
    <row r="4" spans="2:17" ht="15" customHeight="1" x14ac:dyDescent="0.2">
      <c r="B4" s="82" t="s">
        <v>30</v>
      </c>
      <c r="E4" s="13"/>
      <c r="F4" s="13"/>
      <c r="H4" s="13"/>
    </row>
    <row r="5" spans="2:17" s="14" customFormat="1" ht="15" customHeight="1" x14ac:dyDescent="0.2">
      <c r="B5" s="70"/>
      <c r="C5" s="68"/>
      <c r="D5" s="68"/>
      <c r="E5" s="69"/>
      <c r="F5" s="69"/>
      <c r="G5" s="69"/>
      <c r="H5" s="15"/>
      <c r="P5" s="88"/>
    </row>
    <row r="6" spans="2:17" s="14" customFormat="1" ht="25.5" customHeight="1" x14ac:dyDescent="0.2">
      <c r="B6" s="117" t="s">
        <v>41</v>
      </c>
      <c r="C6" s="119" t="s">
        <v>58</v>
      </c>
      <c r="D6" s="123" t="s">
        <v>38</v>
      </c>
      <c r="E6" s="124"/>
      <c r="F6" s="124"/>
      <c r="G6" s="124"/>
      <c r="H6" s="124"/>
      <c r="I6" s="124"/>
      <c r="J6" s="124"/>
      <c r="K6" s="124"/>
      <c r="L6" s="124"/>
      <c r="M6" s="124"/>
      <c r="N6" s="124"/>
      <c r="O6" s="125"/>
      <c r="P6" s="121" t="s">
        <v>18</v>
      </c>
      <c r="Q6" s="122" t="s">
        <v>42</v>
      </c>
    </row>
    <row r="7" spans="2:17" s="17" customFormat="1" ht="15" customHeight="1" x14ac:dyDescent="0.2">
      <c r="B7" s="118"/>
      <c r="C7" s="120"/>
      <c r="D7" s="63">
        <v>2012</v>
      </c>
      <c r="E7" s="79">
        <v>2013</v>
      </c>
      <c r="F7" s="63">
        <v>2014</v>
      </c>
      <c r="G7" s="80">
        <v>2015</v>
      </c>
      <c r="H7" s="80">
        <v>2016</v>
      </c>
      <c r="I7" s="80">
        <v>2017</v>
      </c>
      <c r="J7" s="80">
        <v>2018</v>
      </c>
      <c r="K7" s="80">
        <v>2019</v>
      </c>
      <c r="L7" s="80">
        <v>2020</v>
      </c>
      <c r="M7" s="80">
        <v>2021</v>
      </c>
      <c r="N7" s="80">
        <v>2022</v>
      </c>
      <c r="O7" s="80">
        <v>2023</v>
      </c>
      <c r="P7" s="121"/>
      <c r="Q7" s="122"/>
    </row>
    <row r="8" spans="2:17" ht="15" customHeight="1" x14ac:dyDescent="0.2">
      <c r="B8" s="61" t="s">
        <v>1</v>
      </c>
      <c r="C8" s="130" t="s">
        <v>43</v>
      </c>
      <c r="D8" s="83">
        <v>4.47</v>
      </c>
      <c r="E8" s="84">
        <v>4.4400000000000004</v>
      </c>
      <c r="F8" s="85">
        <v>4.46</v>
      </c>
      <c r="G8" s="83">
        <v>4.51</v>
      </c>
      <c r="H8" s="84">
        <v>4.57</v>
      </c>
      <c r="I8" s="83">
        <v>4.67</v>
      </c>
      <c r="J8" s="86">
        <v>4.7300000000000004</v>
      </c>
      <c r="K8" s="86">
        <v>4.7300000000000004</v>
      </c>
      <c r="L8" s="86">
        <v>4.6900000000000004</v>
      </c>
      <c r="M8" s="86">
        <v>4.7081646888000002</v>
      </c>
      <c r="N8" s="86">
        <v>4.7479493428000001</v>
      </c>
      <c r="O8" s="86">
        <v>4.7668670000000004</v>
      </c>
      <c r="P8" s="127" t="s">
        <v>43</v>
      </c>
      <c r="Q8" s="67" t="s">
        <v>19</v>
      </c>
    </row>
    <row r="9" spans="2:17" ht="15" customHeight="1" x14ac:dyDescent="0.2">
      <c r="B9" s="62" t="s">
        <v>2</v>
      </c>
      <c r="C9" s="131"/>
      <c r="D9" s="95">
        <v>1.226869</v>
      </c>
      <c r="E9" s="96">
        <v>1.331477</v>
      </c>
      <c r="F9" s="97">
        <v>1.3147899999999999</v>
      </c>
      <c r="G9" s="95">
        <v>1.563458</v>
      </c>
      <c r="H9" s="96">
        <v>1.6333470000000001</v>
      </c>
      <c r="I9" s="95">
        <v>1.7075130000000001</v>
      </c>
      <c r="J9" s="98">
        <v>1.8494550000000001</v>
      </c>
      <c r="K9" s="98">
        <v>1.9148130000000001</v>
      </c>
      <c r="L9" s="98">
        <v>2.3910339999999999</v>
      </c>
      <c r="M9" s="98">
        <v>2.7547730000000001</v>
      </c>
      <c r="N9" s="98">
        <v>3.457633</v>
      </c>
      <c r="O9" s="98">
        <v>2.5351659999999998</v>
      </c>
      <c r="P9" s="128"/>
      <c r="Q9" s="67" t="s">
        <v>20</v>
      </c>
    </row>
    <row r="10" spans="2:17" ht="15" customHeight="1" x14ac:dyDescent="0.2">
      <c r="B10" s="62" t="s">
        <v>3</v>
      </c>
      <c r="C10" s="132"/>
      <c r="D10" s="95">
        <v>56.492863999999997</v>
      </c>
      <c r="E10" s="96">
        <v>58.587000000000003</v>
      </c>
      <c r="F10" s="97">
        <v>60.234000000000002</v>
      </c>
      <c r="G10" s="95">
        <v>66.817402999999999</v>
      </c>
      <c r="H10" s="96">
        <v>70.251000000000005</v>
      </c>
      <c r="I10" s="95">
        <v>72.677000000000007</v>
      </c>
      <c r="J10" s="98">
        <v>77.158000000000001</v>
      </c>
      <c r="K10" s="98">
        <v>81.204999999999998</v>
      </c>
      <c r="L10" s="98">
        <v>94.245999999999995</v>
      </c>
      <c r="M10" s="98">
        <v>94.95</v>
      </c>
      <c r="N10" s="98">
        <v>91.063592999999997</v>
      </c>
      <c r="O10" s="98">
        <v>79.564468000000005</v>
      </c>
      <c r="P10" s="129"/>
      <c r="Q10" s="67" t="s">
        <v>21</v>
      </c>
    </row>
    <row r="11" spans="2:17" ht="15" customHeight="1" x14ac:dyDescent="0.2">
      <c r="B11" s="62" t="s">
        <v>4</v>
      </c>
      <c r="C11" s="64" t="s">
        <v>40</v>
      </c>
      <c r="D11" s="46">
        <v>46.05</v>
      </c>
      <c r="E11" s="48">
        <v>44</v>
      </c>
      <c r="F11" s="49">
        <v>45.81</v>
      </c>
      <c r="G11" s="46">
        <v>42.736935050381909</v>
      </c>
      <c r="H11" s="48">
        <v>43.011019084700003</v>
      </c>
      <c r="I11" s="46">
        <v>42.563352079896319</v>
      </c>
      <c r="J11" s="47">
        <v>41.719130771000003</v>
      </c>
      <c r="K11" s="47">
        <v>42.5</v>
      </c>
      <c r="L11" s="47">
        <v>39.416499723599998</v>
      </c>
      <c r="M11" s="47">
        <v>34.467292586399999</v>
      </c>
      <c r="N11" s="47">
        <v>26.336974745399999</v>
      </c>
      <c r="O11" s="47">
        <v>31.38</v>
      </c>
      <c r="P11" s="89" t="s">
        <v>48</v>
      </c>
      <c r="Q11" s="67" t="s">
        <v>22</v>
      </c>
    </row>
    <row r="12" spans="2:17" ht="15" customHeight="1" x14ac:dyDescent="0.2">
      <c r="B12" s="62" t="s">
        <v>8</v>
      </c>
      <c r="C12" s="63" t="s">
        <v>5</v>
      </c>
      <c r="D12" s="50">
        <v>3.452</v>
      </c>
      <c r="E12" s="52">
        <v>3.6150000000000002</v>
      </c>
      <c r="F12" s="53">
        <v>3.6970000000000001</v>
      </c>
      <c r="G12" s="50">
        <v>4.0617015903705562</v>
      </c>
      <c r="H12" s="52">
        <v>4.1989157572</v>
      </c>
      <c r="I12" s="50">
        <v>4.2620680000000002</v>
      </c>
      <c r="J12" s="51">
        <v>4.4665660408000001</v>
      </c>
      <c r="K12" s="51">
        <v>4.7</v>
      </c>
      <c r="L12" s="51">
        <v>5.4900376424999999</v>
      </c>
      <c r="M12" s="51">
        <v>5.5252060451</v>
      </c>
      <c r="N12" s="51">
        <v>5.2546747632999997</v>
      </c>
      <c r="O12" s="51">
        <v>4.57</v>
      </c>
      <c r="P12" s="90" t="s">
        <v>5</v>
      </c>
      <c r="Q12" s="67" t="s">
        <v>23</v>
      </c>
    </row>
    <row r="13" spans="2:17" ht="15" customHeight="1" x14ac:dyDescent="0.2">
      <c r="B13" s="62" t="s">
        <v>39</v>
      </c>
      <c r="C13" s="119" t="s">
        <v>47</v>
      </c>
      <c r="D13" s="42">
        <v>24894.318373999999</v>
      </c>
      <c r="E13" s="44">
        <v>25059.3</v>
      </c>
      <c r="F13" s="45">
        <v>25894.323097</v>
      </c>
      <c r="G13" s="42">
        <v>27341.947449849999</v>
      </c>
      <c r="H13" s="44">
        <v>28400.49911991</v>
      </c>
      <c r="I13" s="42">
        <v>31428.269355420001</v>
      </c>
      <c r="J13" s="43">
        <v>34608.616673140001</v>
      </c>
      <c r="K13" s="43">
        <v>35857</v>
      </c>
      <c r="L13" s="43">
        <v>33946.325738680003</v>
      </c>
      <c r="M13" s="43">
        <v>37115.955652659999</v>
      </c>
      <c r="N13" s="43">
        <v>39639.914423579998</v>
      </c>
      <c r="O13" s="43">
        <v>42797.260894569998</v>
      </c>
      <c r="P13" s="127" t="s">
        <v>49</v>
      </c>
      <c r="Q13" s="67" t="s">
        <v>61</v>
      </c>
    </row>
    <row r="14" spans="2:17" ht="15" customHeight="1" x14ac:dyDescent="0.2">
      <c r="B14" s="65" t="s">
        <v>6</v>
      </c>
      <c r="C14" s="126"/>
      <c r="D14" s="54">
        <v>19377.138186580003</v>
      </c>
      <c r="E14" s="56">
        <v>20143.400000000001</v>
      </c>
      <c r="F14" s="57">
        <v>22076.009158909997</v>
      </c>
      <c r="G14" s="54">
        <v>24109.948048919996</v>
      </c>
      <c r="H14" s="56">
        <v>26283.777194679999</v>
      </c>
      <c r="I14" s="54">
        <v>28315.589255520001</v>
      </c>
      <c r="J14" s="55">
        <v>33973.696807610009</v>
      </c>
      <c r="K14" s="55">
        <v>38887</v>
      </c>
      <c r="L14" s="55">
        <v>55206.49527349</v>
      </c>
      <c r="M14" s="55">
        <v>51471.940677400002</v>
      </c>
      <c r="N14" s="55">
        <v>47630.528750689999</v>
      </c>
      <c r="O14" s="55">
        <v>45450.957904260002</v>
      </c>
      <c r="P14" s="128"/>
      <c r="Q14" s="67" t="s">
        <v>77</v>
      </c>
    </row>
    <row r="15" spans="2:17" ht="15" customHeight="1" x14ac:dyDescent="0.2">
      <c r="B15" s="66" t="s">
        <v>64</v>
      </c>
      <c r="C15" s="126"/>
      <c r="D15" s="54"/>
      <c r="E15" s="56"/>
      <c r="F15" s="57"/>
      <c r="G15" s="54"/>
      <c r="H15" s="56"/>
      <c r="I15" s="54"/>
      <c r="J15" s="55"/>
      <c r="K15" s="55"/>
      <c r="L15" s="55"/>
      <c r="M15" s="55"/>
      <c r="N15" s="55"/>
      <c r="O15" s="55"/>
      <c r="P15" s="128"/>
      <c r="Q15" s="67" t="s">
        <v>72</v>
      </c>
    </row>
    <row r="16" spans="2:17" ht="15" customHeight="1" x14ac:dyDescent="0.2">
      <c r="B16" s="66" t="s">
        <v>44</v>
      </c>
      <c r="C16" s="126"/>
      <c r="D16" s="54">
        <v>11464.864425760001</v>
      </c>
      <c r="E16" s="56">
        <v>12035</v>
      </c>
      <c r="F16" s="57">
        <v>13880.519863</v>
      </c>
      <c r="G16" s="54">
        <v>15427.98024354</v>
      </c>
      <c r="H16" s="56">
        <v>16985.267054</v>
      </c>
      <c r="I16" s="54">
        <v>18289.813870649999</v>
      </c>
      <c r="J16" s="55">
        <v>22676.590712969999</v>
      </c>
      <c r="K16" s="55">
        <v>26670</v>
      </c>
      <c r="L16" s="55">
        <v>32766.449426120002</v>
      </c>
      <c r="M16" s="55">
        <v>34037.351810419997</v>
      </c>
      <c r="N16" s="55">
        <v>32754.035904780001</v>
      </c>
      <c r="O16" s="55">
        <v>31681.1922763</v>
      </c>
      <c r="P16" s="128"/>
      <c r="Q16" s="67" t="s">
        <v>68</v>
      </c>
    </row>
    <row r="17" spans="2:257" ht="15" customHeight="1" x14ac:dyDescent="0.2">
      <c r="B17" s="66" t="s">
        <v>65</v>
      </c>
      <c r="C17" s="126"/>
      <c r="D17" s="54">
        <v>681.66896399999996</v>
      </c>
      <c r="E17" s="56">
        <v>843</v>
      </c>
      <c r="F17" s="57">
        <v>853.76900000000001</v>
      </c>
      <c r="G17" s="54">
        <v>1062.291514</v>
      </c>
      <c r="H17" s="56">
        <v>1179.9188710000001</v>
      </c>
      <c r="I17" s="54">
        <v>1401.758041</v>
      </c>
      <c r="J17" s="55">
        <v>1632.1369119999999</v>
      </c>
      <c r="K17" s="55">
        <v>1726</v>
      </c>
      <c r="L17" s="55">
        <v>11441.630284000001</v>
      </c>
      <c r="M17" s="55">
        <v>5664.1262177500003</v>
      </c>
      <c r="N17" s="55">
        <v>2831.1614423599999</v>
      </c>
      <c r="O17" s="55">
        <v>2460.20157595</v>
      </c>
      <c r="P17" s="128"/>
      <c r="Q17" s="67" t="s">
        <v>70</v>
      </c>
    </row>
    <row r="18" spans="2:257" ht="15" customHeight="1" x14ac:dyDescent="0.2">
      <c r="B18" s="66" t="s">
        <v>66</v>
      </c>
      <c r="C18" s="126"/>
      <c r="D18" s="54">
        <v>7223.63825782</v>
      </c>
      <c r="E18" s="56">
        <v>7258</v>
      </c>
      <c r="F18" s="57">
        <v>7334.38591</v>
      </c>
      <c r="G18" s="54">
        <v>7610.5569783800001</v>
      </c>
      <c r="H18" s="56">
        <v>8109.5854589999999</v>
      </c>
      <c r="I18" s="54">
        <v>8615.6528968700004</v>
      </c>
      <c r="J18" s="55">
        <v>9403.4146866400006</v>
      </c>
      <c r="K18" s="55">
        <v>10098</v>
      </c>
      <c r="L18" s="55">
        <v>10584.87986137</v>
      </c>
      <c r="M18" s="55">
        <v>11315.53165123</v>
      </c>
      <c r="N18" s="55">
        <v>11229.111810549999</v>
      </c>
      <c r="O18" s="55">
        <v>10502.228675009999</v>
      </c>
      <c r="P18" s="128"/>
      <c r="Q18" s="67" t="s">
        <v>69</v>
      </c>
    </row>
    <row r="19" spans="2:257" ht="15" customHeight="1" x14ac:dyDescent="0.2">
      <c r="B19" s="66" t="s">
        <v>45</v>
      </c>
      <c r="C19" s="126"/>
      <c r="D19" s="54">
        <v>6.966539</v>
      </c>
      <c r="E19" s="56">
        <v>7</v>
      </c>
      <c r="F19" s="57">
        <v>7.33438591</v>
      </c>
      <c r="G19" s="54">
        <v>9.119313</v>
      </c>
      <c r="H19" s="56">
        <v>9.0058100000000003</v>
      </c>
      <c r="I19" s="54">
        <v>8.3644470000000002</v>
      </c>
      <c r="J19" s="55">
        <v>8.4628049999999995</v>
      </c>
      <c r="K19" s="55">
        <v>9</v>
      </c>
      <c r="L19" s="55">
        <v>6.5886240000000003</v>
      </c>
      <c r="M19" s="55">
        <v>6.0835549999999996</v>
      </c>
      <c r="N19" s="55">
        <v>8.0332209999999993</v>
      </c>
      <c r="O19" s="55">
        <v>6.8808009999999999</v>
      </c>
      <c r="P19" s="128"/>
      <c r="Q19" s="67" t="s">
        <v>71</v>
      </c>
    </row>
    <row r="20" spans="2:257" ht="15" customHeight="1" x14ac:dyDescent="0.2">
      <c r="B20" s="66" t="s">
        <v>67</v>
      </c>
      <c r="C20" s="126"/>
      <c r="D20" s="54" t="s">
        <v>15</v>
      </c>
      <c r="E20" s="56" t="s">
        <v>15</v>
      </c>
      <c r="F20" s="57" t="s">
        <v>15</v>
      </c>
      <c r="G20" s="54" t="s">
        <v>15</v>
      </c>
      <c r="H20" s="56" t="s">
        <v>15</v>
      </c>
      <c r="I20" s="54" t="s">
        <v>15</v>
      </c>
      <c r="J20" s="55">
        <v>221</v>
      </c>
      <c r="K20" s="55">
        <v>273</v>
      </c>
      <c r="L20" s="55">
        <v>269.23215599999997</v>
      </c>
      <c r="M20" s="55">
        <v>291.48084399999999</v>
      </c>
      <c r="N20" s="55">
        <v>601.171471</v>
      </c>
      <c r="O20" s="55">
        <v>580.43896199999995</v>
      </c>
      <c r="P20" s="128"/>
      <c r="Q20" s="67" t="s">
        <v>76</v>
      </c>
    </row>
    <row r="21" spans="2:257" ht="15" customHeight="1" x14ac:dyDescent="0.2">
      <c r="B21" s="61" t="s">
        <v>46</v>
      </c>
      <c r="C21" s="126"/>
      <c r="D21" s="54" t="s">
        <v>15</v>
      </c>
      <c r="E21" s="56" t="s">
        <v>15</v>
      </c>
      <c r="F21" s="57" t="s">
        <v>15</v>
      </c>
      <c r="G21" s="54" t="s">
        <v>15</v>
      </c>
      <c r="H21" s="56" t="s">
        <v>15</v>
      </c>
      <c r="I21" s="54" t="s">
        <v>15</v>
      </c>
      <c r="J21" s="55">
        <v>32</v>
      </c>
      <c r="K21" s="55">
        <v>110</v>
      </c>
      <c r="L21" s="55">
        <v>137.714922</v>
      </c>
      <c r="M21" s="55">
        <v>157</v>
      </c>
      <c r="N21" s="55">
        <v>207.01490100000001</v>
      </c>
      <c r="O21" s="55">
        <v>220.015614</v>
      </c>
      <c r="P21" s="128"/>
      <c r="Q21" s="67" t="s">
        <v>55</v>
      </c>
    </row>
    <row r="22" spans="2:257" ht="15" customHeight="1" x14ac:dyDescent="0.2">
      <c r="B22" s="62" t="s">
        <v>50</v>
      </c>
      <c r="C22" s="120"/>
      <c r="D22" s="42">
        <f>D13-D14</f>
        <v>5517.1801874199955</v>
      </c>
      <c r="E22" s="42">
        <f t="shared" ref="E22:O22" si="0">E13-E14</f>
        <v>4915.8999999999978</v>
      </c>
      <c r="F22" s="42">
        <f t="shared" si="0"/>
        <v>3818.3139380900029</v>
      </c>
      <c r="G22" s="42">
        <f t="shared" si="0"/>
        <v>3231.9994009300026</v>
      </c>
      <c r="H22" s="42">
        <f t="shared" si="0"/>
        <v>2116.7219252300019</v>
      </c>
      <c r="I22" s="42">
        <f t="shared" si="0"/>
        <v>3112.6800999000006</v>
      </c>
      <c r="J22" s="42">
        <f t="shared" si="0"/>
        <v>634.91986552999151</v>
      </c>
      <c r="K22" s="42">
        <f t="shared" si="0"/>
        <v>-3030</v>
      </c>
      <c r="L22" s="42">
        <f t="shared" si="0"/>
        <v>-21260.169534809997</v>
      </c>
      <c r="M22" s="42">
        <f t="shared" si="0"/>
        <v>-14355.985024740003</v>
      </c>
      <c r="N22" s="42">
        <f t="shared" si="0"/>
        <v>-7990.6143271100009</v>
      </c>
      <c r="O22" s="42">
        <f t="shared" si="0"/>
        <v>-2653.6970096900041</v>
      </c>
      <c r="P22" s="129"/>
      <c r="Q22" s="67" t="s">
        <v>56</v>
      </c>
    </row>
    <row r="23" spans="2:257" ht="25.5" customHeight="1" x14ac:dyDescent="0.2">
      <c r="B23" s="62" t="s">
        <v>51</v>
      </c>
      <c r="C23" s="64" t="s">
        <v>52</v>
      </c>
      <c r="D23" s="46">
        <f>D13/D14*100</f>
        <v>128.47262652666132</v>
      </c>
      <c r="E23" s="46">
        <f>E13/E14*100</f>
        <v>124.40451959450738</v>
      </c>
      <c r="F23" s="48">
        <f t="shared" ref="F23:L23" si="1">F13/F14*100</f>
        <v>117.29621468538352</v>
      </c>
      <c r="G23" s="49">
        <f t="shared" si="1"/>
        <v>113.40525244754636</v>
      </c>
      <c r="H23" s="46">
        <f t="shared" si="1"/>
        <v>108.05333993494071</v>
      </c>
      <c r="I23" s="48">
        <f t="shared" si="1"/>
        <v>110.99281414139455</v>
      </c>
      <c r="J23" s="46">
        <f t="shared" si="1"/>
        <v>101.86885716066017</v>
      </c>
      <c r="K23" s="47">
        <f t="shared" si="1"/>
        <v>92.208192969372789</v>
      </c>
      <c r="L23" s="47">
        <f t="shared" si="1"/>
        <v>61.489731544289739</v>
      </c>
      <c r="M23" s="47">
        <f>M13/M14*100</f>
        <v>72.109104813599259</v>
      </c>
      <c r="N23" s="47">
        <f>N13/N14*100</f>
        <v>83.223754728957857</v>
      </c>
      <c r="O23" s="47">
        <f>O13/O14*100</f>
        <v>94.161405761172574</v>
      </c>
      <c r="P23" s="94" t="s">
        <v>54</v>
      </c>
      <c r="Q23" s="67" t="s">
        <v>53</v>
      </c>
    </row>
    <row r="24" spans="2:257" s="34" customFormat="1" ht="15" customHeight="1" x14ac:dyDescent="0.2">
      <c r="B24" s="28" t="s">
        <v>10</v>
      </c>
      <c r="C24" s="36"/>
      <c r="D24" s="36"/>
      <c r="I24" s="35"/>
      <c r="P24" s="91"/>
    </row>
    <row r="25" spans="2:257" s="34" customFormat="1" ht="15" customHeight="1" x14ac:dyDescent="0.2">
      <c r="B25" s="104" t="s">
        <v>57</v>
      </c>
      <c r="C25" s="36"/>
      <c r="D25" s="36"/>
      <c r="I25" s="35"/>
      <c r="P25" s="91"/>
    </row>
    <row r="26" spans="2:257" s="34" customFormat="1" ht="15" customHeight="1" x14ac:dyDescent="0.2">
      <c r="B26" s="104"/>
      <c r="C26" s="36"/>
      <c r="D26" s="36"/>
      <c r="I26" s="35"/>
      <c r="P26" s="91"/>
    </row>
    <row r="27" spans="2:257" s="60" customFormat="1" ht="15" customHeight="1" x14ac:dyDescent="0.2">
      <c r="B27" s="99" t="s">
        <v>16</v>
      </c>
      <c r="C27" s="58"/>
      <c r="D27" s="58"/>
      <c r="E27" s="58"/>
      <c r="F27" s="58"/>
      <c r="G27" s="58"/>
      <c r="H27" s="58"/>
      <c r="I27" s="58"/>
      <c r="J27" s="58"/>
      <c r="K27" s="59"/>
      <c r="L27" s="59"/>
      <c r="M27" s="59"/>
      <c r="N27" s="59"/>
      <c r="O27" s="59"/>
      <c r="P27" s="92"/>
      <c r="Q27" s="59"/>
      <c r="R27" s="59"/>
      <c r="S27" s="59"/>
      <c r="T27" s="59"/>
      <c r="U27" s="59"/>
      <c r="V27" s="59"/>
      <c r="W27" s="59"/>
      <c r="X27" s="59"/>
      <c r="Y27" s="59"/>
      <c r="Z27" s="59"/>
      <c r="AA27" s="59"/>
      <c r="AB27" s="59"/>
      <c r="AC27" s="59"/>
      <c r="AD27" s="59"/>
      <c r="AE27" s="59"/>
      <c r="AF27" s="59"/>
      <c r="AG27" s="59"/>
      <c r="AH27" s="59"/>
      <c r="AI27" s="59"/>
      <c r="AJ27" s="59"/>
      <c r="AK27" s="59"/>
      <c r="AL27" s="59"/>
      <c r="AM27" s="59"/>
      <c r="AN27" s="59"/>
      <c r="AO27" s="59"/>
      <c r="AP27" s="59"/>
      <c r="AQ27" s="59"/>
      <c r="AR27" s="59"/>
      <c r="AS27" s="59"/>
      <c r="AT27" s="59"/>
      <c r="AU27" s="59"/>
      <c r="AV27" s="59"/>
      <c r="AW27" s="59"/>
      <c r="AX27" s="59"/>
      <c r="AY27" s="59"/>
      <c r="AZ27" s="59"/>
      <c r="BA27" s="59"/>
      <c r="BB27" s="59"/>
      <c r="BC27" s="59"/>
      <c r="BD27" s="59"/>
      <c r="BE27" s="59"/>
      <c r="BF27" s="59"/>
      <c r="BG27" s="59"/>
      <c r="BH27" s="59"/>
      <c r="BI27" s="59"/>
      <c r="BJ27" s="59"/>
      <c r="BK27" s="59"/>
      <c r="BL27" s="59"/>
      <c r="BM27" s="59"/>
      <c r="BN27" s="59"/>
      <c r="BO27" s="59"/>
      <c r="BP27" s="59"/>
      <c r="BQ27" s="59"/>
      <c r="BR27" s="59"/>
      <c r="BS27" s="59"/>
      <c r="BT27" s="59"/>
      <c r="BU27" s="59"/>
      <c r="BV27" s="59"/>
      <c r="BW27" s="59"/>
      <c r="BX27" s="59"/>
      <c r="BY27" s="59"/>
      <c r="BZ27" s="59"/>
      <c r="CA27" s="59"/>
      <c r="CB27" s="59"/>
      <c r="CC27" s="59"/>
      <c r="CD27" s="59"/>
      <c r="CE27" s="59"/>
      <c r="CF27" s="59"/>
      <c r="CG27" s="59"/>
      <c r="CH27" s="59"/>
      <c r="CI27" s="59"/>
      <c r="CJ27" s="59"/>
      <c r="CK27" s="59"/>
      <c r="CL27" s="59"/>
      <c r="CM27" s="59"/>
      <c r="CN27" s="59"/>
      <c r="CO27" s="59"/>
      <c r="CP27" s="59"/>
      <c r="CQ27" s="59"/>
      <c r="CR27" s="59"/>
      <c r="CS27" s="59"/>
      <c r="CT27" s="59"/>
      <c r="CU27" s="59"/>
      <c r="CV27" s="59"/>
      <c r="CW27" s="59"/>
      <c r="CX27" s="59"/>
      <c r="CY27" s="59"/>
      <c r="CZ27" s="59"/>
      <c r="DA27" s="59"/>
      <c r="DB27" s="59"/>
      <c r="DC27" s="59"/>
      <c r="DD27" s="59"/>
      <c r="DE27" s="59"/>
      <c r="DF27" s="59"/>
      <c r="DG27" s="59"/>
      <c r="DH27" s="59"/>
      <c r="DI27" s="59"/>
      <c r="DJ27" s="59"/>
      <c r="DK27" s="59"/>
      <c r="DL27" s="59"/>
      <c r="DM27" s="59"/>
      <c r="DN27" s="59"/>
      <c r="DO27" s="59"/>
      <c r="DP27" s="59"/>
      <c r="DQ27" s="59"/>
      <c r="DR27" s="59"/>
      <c r="DS27" s="59"/>
      <c r="DT27" s="59"/>
      <c r="DU27" s="59"/>
      <c r="DV27" s="59"/>
      <c r="DW27" s="59"/>
      <c r="DX27" s="59"/>
      <c r="DY27" s="59"/>
      <c r="DZ27" s="59"/>
      <c r="EA27" s="59"/>
      <c r="EB27" s="59"/>
      <c r="EC27" s="59"/>
      <c r="ED27" s="59"/>
      <c r="EE27" s="59"/>
      <c r="EF27" s="59"/>
      <c r="EG27" s="59"/>
      <c r="EH27" s="59"/>
      <c r="EI27" s="59"/>
      <c r="EJ27" s="59"/>
      <c r="EK27" s="59"/>
      <c r="EL27" s="59"/>
      <c r="EM27" s="59"/>
      <c r="EN27" s="59"/>
      <c r="EO27" s="59"/>
      <c r="EP27" s="59"/>
      <c r="EQ27" s="59"/>
      <c r="ER27" s="59"/>
      <c r="ES27" s="59"/>
      <c r="ET27" s="59"/>
      <c r="EU27" s="59"/>
      <c r="EV27" s="59"/>
      <c r="EW27" s="59"/>
      <c r="EX27" s="59"/>
      <c r="EY27" s="59"/>
      <c r="EZ27" s="59"/>
      <c r="FA27" s="59"/>
      <c r="FB27" s="59"/>
      <c r="FC27" s="59"/>
      <c r="FD27" s="59"/>
      <c r="FE27" s="59"/>
      <c r="FF27" s="59"/>
      <c r="FG27" s="59"/>
      <c r="FH27" s="59"/>
      <c r="FI27" s="59"/>
      <c r="FJ27" s="59"/>
      <c r="FK27" s="59"/>
      <c r="FL27" s="59"/>
      <c r="FM27" s="59"/>
      <c r="FN27" s="59"/>
      <c r="FO27" s="59"/>
      <c r="FP27" s="59"/>
      <c r="FQ27" s="59"/>
      <c r="FR27" s="59"/>
      <c r="FS27" s="59"/>
      <c r="FT27" s="59"/>
      <c r="FU27" s="59"/>
      <c r="FV27" s="59"/>
      <c r="FW27" s="59"/>
      <c r="FX27" s="59"/>
      <c r="FY27" s="59"/>
      <c r="FZ27" s="59"/>
      <c r="GA27" s="59"/>
      <c r="GB27" s="59"/>
      <c r="GC27" s="59"/>
      <c r="GD27" s="59"/>
      <c r="GE27" s="59"/>
      <c r="GF27" s="59"/>
      <c r="GG27" s="59"/>
      <c r="GH27" s="59"/>
      <c r="GI27" s="59"/>
      <c r="GJ27" s="59"/>
      <c r="GK27" s="59"/>
      <c r="GL27" s="59"/>
      <c r="GM27" s="59"/>
      <c r="GN27" s="59"/>
      <c r="GO27" s="59"/>
      <c r="GP27" s="59"/>
      <c r="GQ27" s="59"/>
      <c r="GR27" s="59"/>
      <c r="GS27" s="59"/>
      <c r="GT27" s="59"/>
      <c r="GU27" s="59"/>
      <c r="GV27" s="59"/>
      <c r="GW27" s="59"/>
      <c r="GX27" s="59"/>
      <c r="GY27" s="59"/>
      <c r="GZ27" s="59"/>
      <c r="HA27" s="59"/>
      <c r="HB27" s="59"/>
      <c r="HC27" s="59"/>
      <c r="HD27" s="59"/>
      <c r="HE27" s="59"/>
      <c r="HF27" s="59"/>
      <c r="HG27" s="59"/>
      <c r="HH27" s="59"/>
      <c r="HI27" s="59"/>
      <c r="HJ27" s="59"/>
      <c r="HK27" s="59"/>
      <c r="HL27" s="59"/>
      <c r="HM27" s="59"/>
      <c r="HN27" s="59"/>
      <c r="HO27" s="59"/>
      <c r="HP27" s="59"/>
      <c r="HQ27" s="59"/>
      <c r="HR27" s="59"/>
      <c r="HS27" s="59"/>
      <c r="HT27" s="59"/>
      <c r="HU27" s="59"/>
      <c r="HV27" s="59"/>
      <c r="HW27" s="59"/>
      <c r="HX27" s="59"/>
      <c r="HY27" s="59"/>
      <c r="HZ27" s="59"/>
      <c r="IA27" s="59"/>
      <c r="IB27" s="59"/>
      <c r="IC27" s="59"/>
      <c r="ID27" s="59"/>
      <c r="IE27" s="59"/>
      <c r="IF27" s="59"/>
      <c r="IG27" s="59"/>
      <c r="IH27" s="59"/>
      <c r="II27" s="59"/>
      <c r="IJ27" s="59"/>
      <c r="IK27" s="59"/>
      <c r="IL27" s="59"/>
      <c r="IM27" s="59"/>
      <c r="IN27" s="59"/>
      <c r="IO27" s="59"/>
      <c r="IP27" s="59"/>
      <c r="IQ27" s="59"/>
      <c r="IR27" s="59"/>
      <c r="IS27" s="59"/>
      <c r="IT27" s="59"/>
      <c r="IU27" s="59"/>
      <c r="IV27" s="59"/>
      <c r="IW27" s="59"/>
    </row>
    <row r="28" spans="2:257" s="60" customFormat="1" ht="15" customHeight="1" x14ac:dyDescent="0.2">
      <c r="B28" s="100" t="s">
        <v>24</v>
      </c>
      <c r="C28" s="58"/>
      <c r="D28" s="58"/>
      <c r="E28" s="58"/>
      <c r="F28" s="58"/>
      <c r="G28" s="58"/>
      <c r="H28" s="58"/>
      <c r="I28" s="58"/>
      <c r="J28" s="58"/>
      <c r="K28" s="59"/>
      <c r="L28" s="59"/>
      <c r="M28" s="59"/>
      <c r="N28" s="59"/>
      <c r="O28" s="59"/>
      <c r="P28" s="92"/>
      <c r="Q28" s="59"/>
      <c r="R28" s="59"/>
      <c r="S28" s="59"/>
      <c r="T28" s="59"/>
      <c r="U28" s="59"/>
      <c r="V28" s="59"/>
      <c r="W28" s="59"/>
      <c r="X28" s="59"/>
      <c r="Y28" s="59"/>
      <c r="Z28" s="59"/>
      <c r="AA28" s="59"/>
      <c r="AB28" s="59"/>
      <c r="AC28" s="59"/>
      <c r="AD28" s="59"/>
      <c r="AE28" s="59"/>
      <c r="AF28" s="59"/>
      <c r="AG28" s="59"/>
      <c r="AH28" s="59"/>
      <c r="AI28" s="59"/>
      <c r="AJ28" s="59"/>
      <c r="AK28" s="59"/>
      <c r="AL28" s="59"/>
      <c r="AM28" s="59"/>
      <c r="AN28" s="59"/>
      <c r="AO28" s="59"/>
      <c r="AP28" s="59"/>
      <c r="AQ28" s="59"/>
      <c r="AR28" s="59"/>
      <c r="AS28" s="59"/>
      <c r="AT28" s="59"/>
      <c r="AU28" s="59"/>
      <c r="AV28" s="59"/>
      <c r="AW28" s="59"/>
      <c r="AX28" s="59"/>
      <c r="AY28" s="59"/>
      <c r="AZ28" s="59"/>
      <c r="BA28" s="59"/>
      <c r="BB28" s="59"/>
      <c r="BC28" s="59"/>
      <c r="BD28" s="59"/>
      <c r="BE28" s="59"/>
      <c r="BF28" s="59"/>
      <c r="BG28" s="59"/>
      <c r="BH28" s="59"/>
      <c r="BI28" s="59"/>
      <c r="BJ28" s="59"/>
      <c r="BK28" s="59"/>
      <c r="BL28" s="59"/>
      <c r="BM28" s="59"/>
      <c r="BN28" s="59"/>
      <c r="BO28" s="59"/>
      <c r="BP28" s="59"/>
      <c r="BQ28" s="59"/>
      <c r="BR28" s="59"/>
      <c r="BS28" s="59"/>
      <c r="BT28" s="59"/>
      <c r="BU28" s="59"/>
      <c r="BV28" s="59"/>
      <c r="BW28" s="59"/>
      <c r="BX28" s="59"/>
      <c r="BY28" s="59"/>
      <c r="BZ28" s="59"/>
      <c r="CA28" s="59"/>
      <c r="CB28" s="59"/>
      <c r="CC28" s="59"/>
      <c r="CD28" s="59"/>
      <c r="CE28" s="59"/>
      <c r="CF28" s="59"/>
      <c r="CG28" s="59"/>
      <c r="CH28" s="59"/>
      <c r="CI28" s="59"/>
      <c r="CJ28" s="59"/>
      <c r="CK28" s="59"/>
      <c r="CL28" s="59"/>
      <c r="CM28" s="59"/>
      <c r="CN28" s="59"/>
      <c r="CO28" s="59"/>
      <c r="CP28" s="59"/>
      <c r="CQ28" s="59"/>
      <c r="CR28" s="59"/>
      <c r="CS28" s="59"/>
      <c r="CT28" s="59"/>
      <c r="CU28" s="59"/>
      <c r="CV28" s="59"/>
      <c r="CW28" s="59"/>
      <c r="CX28" s="59"/>
      <c r="CY28" s="59"/>
      <c r="CZ28" s="59"/>
      <c r="DA28" s="59"/>
      <c r="DB28" s="59"/>
      <c r="DC28" s="59"/>
      <c r="DD28" s="59"/>
      <c r="DE28" s="59"/>
      <c r="DF28" s="59"/>
      <c r="DG28" s="59"/>
      <c r="DH28" s="59"/>
      <c r="DI28" s="59"/>
      <c r="DJ28" s="59"/>
      <c r="DK28" s="59"/>
      <c r="DL28" s="59"/>
      <c r="DM28" s="59"/>
      <c r="DN28" s="59"/>
      <c r="DO28" s="59"/>
      <c r="DP28" s="59"/>
      <c r="DQ28" s="59"/>
      <c r="DR28" s="59"/>
      <c r="DS28" s="59"/>
      <c r="DT28" s="59"/>
      <c r="DU28" s="59"/>
      <c r="DV28" s="59"/>
      <c r="DW28" s="59"/>
      <c r="DX28" s="59"/>
      <c r="DY28" s="59"/>
      <c r="DZ28" s="59"/>
      <c r="EA28" s="59"/>
      <c r="EB28" s="59"/>
      <c r="EC28" s="59"/>
      <c r="ED28" s="59"/>
      <c r="EE28" s="59"/>
      <c r="EF28" s="59"/>
      <c r="EG28" s="59"/>
      <c r="EH28" s="59"/>
      <c r="EI28" s="59"/>
      <c r="EJ28" s="59"/>
      <c r="EK28" s="59"/>
      <c r="EL28" s="59"/>
      <c r="EM28" s="59"/>
      <c r="EN28" s="59"/>
      <c r="EO28" s="59"/>
      <c r="EP28" s="59"/>
      <c r="EQ28" s="59"/>
      <c r="ER28" s="59"/>
      <c r="ES28" s="59"/>
      <c r="ET28" s="59"/>
      <c r="EU28" s="59"/>
      <c r="EV28" s="59"/>
      <c r="EW28" s="59"/>
      <c r="EX28" s="59"/>
      <c r="EY28" s="59"/>
      <c r="EZ28" s="59"/>
      <c r="FA28" s="59"/>
      <c r="FB28" s="59"/>
      <c r="FC28" s="59"/>
      <c r="FD28" s="59"/>
      <c r="FE28" s="59"/>
      <c r="FF28" s="59"/>
      <c r="FG28" s="59"/>
      <c r="FH28" s="59"/>
      <c r="FI28" s="59"/>
      <c r="FJ28" s="59"/>
      <c r="FK28" s="59"/>
      <c r="FL28" s="59"/>
      <c r="FM28" s="59"/>
      <c r="FN28" s="59"/>
      <c r="FO28" s="59"/>
      <c r="FP28" s="59"/>
      <c r="FQ28" s="59"/>
      <c r="FR28" s="59"/>
      <c r="FS28" s="59"/>
      <c r="FT28" s="59"/>
      <c r="FU28" s="59"/>
      <c r="FV28" s="59"/>
      <c r="FW28" s="59"/>
      <c r="FX28" s="59"/>
      <c r="FY28" s="59"/>
      <c r="FZ28" s="59"/>
      <c r="GA28" s="59"/>
      <c r="GB28" s="59"/>
      <c r="GC28" s="59"/>
      <c r="GD28" s="59"/>
      <c r="GE28" s="59"/>
      <c r="GF28" s="59"/>
      <c r="GG28" s="59"/>
      <c r="GH28" s="59"/>
      <c r="GI28" s="59"/>
      <c r="GJ28" s="59"/>
      <c r="GK28" s="59"/>
      <c r="GL28" s="59"/>
      <c r="GM28" s="59"/>
      <c r="GN28" s="59"/>
      <c r="GO28" s="59"/>
      <c r="GP28" s="59"/>
      <c r="GQ28" s="59"/>
      <c r="GR28" s="59"/>
      <c r="GS28" s="59"/>
      <c r="GT28" s="59"/>
      <c r="GU28" s="59"/>
      <c r="GV28" s="59"/>
      <c r="GW28" s="59"/>
      <c r="GX28" s="59"/>
      <c r="GY28" s="59"/>
      <c r="GZ28" s="59"/>
      <c r="HA28" s="59"/>
      <c r="HB28" s="59"/>
      <c r="HC28" s="59"/>
      <c r="HD28" s="59"/>
      <c r="HE28" s="59"/>
      <c r="HF28" s="59"/>
      <c r="HG28" s="59"/>
      <c r="HH28" s="59"/>
      <c r="HI28" s="59"/>
      <c r="HJ28" s="59"/>
      <c r="HK28" s="59"/>
      <c r="HL28" s="59"/>
      <c r="HM28" s="59"/>
      <c r="HN28" s="59"/>
      <c r="HO28" s="59"/>
      <c r="HP28" s="59"/>
      <c r="HQ28" s="59"/>
      <c r="HR28" s="59"/>
      <c r="HS28" s="59"/>
      <c r="HT28" s="59"/>
      <c r="HU28" s="59"/>
      <c r="HV28" s="59"/>
      <c r="HW28" s="59"/>
      <c r="HX28" s="59"/>
      <c r="HY28" s="59"/>
      <c r="HZ28" s="59"/>
      <c r="IA28" s="59"/>
      <c r="IB28" s="59"/>
      <c r="IC28" s="59"/>
      <c r="ID28" s="59"/>
      <c r="IE28" s="59"/>
      <c r="IF28" s="59"/>
      <c r="IG28" s="59"/>
      <c r="IH28" s="59"/>
      <c r="II28" s="59"/>
      <c r="IJ28" s="59"/>
      <c r="IK28" s="59"/>
      <c r="IL28" s="59"/>
      <c r="IM28" s="59"/>
      <c r="IN28" s="59"/>
      <c r="IO28" s="59"/>
      <c r="IP28" s="59"/>
      <c r="IQ28" s="59"/>
      <c r="IR28" s="59"/>
      <c r="IS28" s="59"/>
      <c r="IT28" s="59"/>
      <c r="IU28" s="59"/>
      <c r="IV28" s="59"/>
      <c r="IW28" s="59"/>
    </row>
    <row r="29" spans="2:257" s="60" customFormat="1" ht="15" customHeight="1" x14ac:dyDescent="0.2">
      <c r="B29" s="99"/>
      <c r="C29" s="58"/>
      <c r="D29" s="58"/>
      <c r="E29" s="58"/>
      <c r="F29" s="58"/>
      <c r="G29" s="58"/>
      <c r="H29" s="58"/>
      <c r="I29" s="58"/>
      <c r="J29" s="58"/>
      <c r="K29" s="59"/>
      <c r="L29" s="59"/>
      <c r="M29" s="59"/>
      <c r="N29" s="59"/>
      <c r="O29" s="59"/>
      <c r="P29" s="92"/>
      <c r="Q29" s="111"/>
      <c r="R29" s="59"/>
      <c r="S29" s="59"/>
      <c r="T29" s="59"/>
      <c r="U29" s="59"/>
      <c r="V29" s="59"/>
      <c r="W29" s="59"/>
      <c r="X29" s="59"/>
      <c r="Y29" s="59"/>
      <c r="Z29" s="59"/>
      <c r="AA29" s="59"/>
      <c r="AB29" s="59"/>
      <c r="AC29" s="59"/>
      <c r="AD29" s="59"/>
      <c r="AE29" s="59"/>
      <c r="AF29" s="59"/>
      <c r="AG29" s="59"/>
      <c r="AH29" s="59"/>
      <c r="AI29" s="59"/>
      <c r="AJ29" s="59"/>
      <c r="AK29" s="59"/>
      <c r="AL29" s="59"/>
      <c r="AM29" s="59"/>
      <c r="AN29" s="59"/>
      <c r="AO29" s="59"/>
      <c r="AP29" s="59"/>
      <c r="AQ29" s="59"/>
      <c r="AR29" s="59"/>
      <c r="AS29" s="59"/>
      <c r="AT29" s="59"/>
      <c r="AU29" s="59"/>
      <c r="AV29" s="59"/>
      <c r="AW29" s="59"/>
      <c r="AX29" s="59"/>
      <c r="AY29" s="59"/>
      <c r="AZ29" s="59"/>
      <c r="BA29" s="59"/>
      <c r="BB29" s="59"/>
      <c r="BC29" s="59"/>
      <c r="BD29" s="59"/>
      <c r="BE29" s="59"/>
      <c r="BF29" s="59"/>
      <c r="BG29" s="59"/>
      <c r="BH29" s="59"/>
      <c r="BI29" s="59"/>
      <c r="BJ29" s="59"/>
      <c r="BK29" s="59"/>
      <c r="BL29" s="59"/>
      <c r="BM29" s="59"/>
      <c r="BN29" s="59"/>
      <c r="BO29" s="59"/>
      <c r="BP29" s="59"/>
      <c r="BQ29" s="59"/>
      <c r="BR29" s="59"/>
      <c r="BS29" s="59"/>
      <c r="BT29" s="59"/>
      <c r="BU29" s="59"/>
      <c r="BV29" s="59"/>
      <c r="BW29" s="59"/>
      <c r="BX29" s="59"/>
      <c r="BY29" s="59"/>
      <c r="BZ29" s="59"/>
      <c r="CA29" s="59"/>
      <c r="CB29" s="59"/>
      <c r="CC29" s="59"/>
      <c r="CD29" s="59"/>
      <c r="CE29" s="59"/>
      <c r="CF29" s="59"/>
      <c r="CG29" s="59"/>
      <c r="CH29" s="59"/>
      <c r="CI29" s="59"/>
      <c r="CJ29" s="59"/>
      <c r="CK29" s="59"/>
      <c r="CL29" s="59"/>
      <c r="CM29" s="59"/>
      <c r="CN29" s="59"/>
      <c r="CO29" s="59"/>
      <c r="CP29" s="59"/>
      <c r="CQ29" s="59"/>
      <c r="CR29" s="59"/>
      <c r="CS29" s="59"/>
      <c r="CT29" s="59"/>
      <c r="CU29" s="59"/>
      <c r="CV29" s="59"/>
      <c r="CW29" s="59"/>
      <c r="CX29" s="59"/>
      <c r="CY29" s="59"/>
      <c r="CZ29" s="59"/>
      <c r="DA29" s="59"/>
      <c r="DB29" s="59"/>
      <c r="DC29" s="59"/>
      <c r="DD29" s="59"/>
      <c r="DE29" s="59"/>
      <c r="DF29" s="59"/>
      <c r="DG29" s="59"/>
      <c r="DH29" s="59"/>
      <c r="DI29" s="59"/>
      <c r="DJ29" s="59"/>
      <c r="DK29" s="59"/>
      <c r="DL29" s="59"/>
      <c r="DM29" s="59"/>
      <c r="DN29" s="59"/>
      <c r="DO29" s="59"/>
      <c r="DP29" s="59"/>
      <c r="DQ29" s="59"/>
      <c r="DR29" s="59"/>
      <c r="DS29" s="59"/>
      <c r="DT29" s="59"/>
      <c r="DU29" s="59"/>
      <c r="DV29" s="59"/>
      <c r="DW29" s="59"/>
      <c r="DX29" s="59"/>
      <c r="DY29" s="59"/>
      <c r="DZ29" s="59"/>
      <c r="EA29" s="59"/>
      <c r="EB29" s="59"/>
      <c r="EC29" s="59"/>
      <c r="ED29" s="59"/>
      <c r="EE29" s="59"/>
      <c r="EF29" s="59"/>
      <c r="EG29" s="59"/>
      <c r="EH29" s="59"/>
      <c r="EI29" s="59"/>
      <c r="EJ29" s="59"/>
      <c r="EK29" s="59"/>
      <c r="EL29" s="59"/>
      <c r="EM29" s="59"/>
      <c r="EN29" s="59"/>
      <c r="EO29" s="59"/>
      <c r="EP29" s="59"/>
      <c r="EQ29" s="59"/>
      <c r="ER29" s="59"/>
      <c r="ES29" s="59"/>
      <c r="ET29" s="59"/>
      <c r="EU29" s="59"/>
      <c r="EV29" s="59"/>
      <c r="EW29" s="59"/>
      <c r="EX29" s="59"/>
      <c r="EY29" s="59"/>
      <c r="EZ29" s="59"/>
      <c r="FA29" s="59"/>
      <c r="FB29" s="59"/>
      <c r="FC29" s="59"/>
      <c r="FD29" s="59"/>
      <c r="FE29" s="59"/>
      <c r="FF29" s="59"/>
      <c r="FG29" s="59"/>
      <c r="FH29" s="59"/>
      <c r="FI29" s="59"/>
      <c r="FJ29" s="59"/>
      <c r="FK29" s="59"/>
      <c r="FL29" s="59"/>
      <c r="FM29" s="59"/>
      <c r="FN29" s="59"/>
      <c r="FO29" s="59"/>
      <c r="FP29" s="59"/>
      <c r="FQ29" s="59"/>
      <c r="FR29" s="59"/>
      <c r="FS29" s="59"/>
      <c r="FT29" s="59"/>
      <c r="FU29" s="59"/>
      <c r="FV29" s="59"/>
      <c r="FW29" s="59"/>
      <c r="FX29" s="59"/>
      <c r="FY29" s="59"/>
      <c r="FZ29" s="59"/>
      <c r="GA29" s="59"/>
      <c r="GB29" s="59"/>
      <c r="GC29" s="59"/>
      <c r="GD29" s="59"/>
      <c r="GE29" s="59"/>
      <c r="GF29" s="59"/>
      <c r="GG29" s="59"/>
      <c r="GH29" s="59"/>
      <c r="GI29" s="59"/>
      <c r="GJ29" s="59"/>
      <c r="GK29" s="59"/>
      <c r="GL29" s="59"/>
      <c r="GM29" s="59"/>
      <c r="GN29" s="59"/>
      <c r="GO29" s="59"/>
      <c r="GP29" s="59"/>
      <c r="GQ29" s="59"/>
      <c r="GR29" s="59"/>
      <c r="GS29" s="59"/>
      <c r="GT29" s="59"/>
      <c r="GU29" s="59"/>
      <c r="GV29" s="59"/>
      <c r="GW29" s="59"/>
      <c r="GX29" s="59"/>
      <c r="GY29" s="59"/>
      <c r="GZ29" s="59"/>
      <c r="HA29" s="59"/>
      <c r="HB29" s="59"/>
      <c r="HC29" s="59"/>
      <c r="HD29" s="59"/>
      <c r="HE29" s="59"/>
      <c r="HF29" s="59"/>
      <c r="HG29" s="59"/>
      <c r="HH29" s="59"/>
      <c r="HI29" s="59"/>
      <c r="HJ29" s="59"/>
      <c r="HK29" s="59"/>
      <c r="HL29" s="59"/>
      <c r="HM29" s="59"/>
      <c r="HN29" s="59"/>
      <c r="HO29" s="59"/>
      <c r="HP29" s="59"/>
      <c r="HQ29" s="59"/>
      <c r="HR29" s="59"/>
      <c r="HS29" s="59"/>
      <c r="HT29" s="59"/>
      <c r="HU29" s="59"/>
      <c r="HV29" s="59"/>
      <c r="HW29" s="59"/>
      <c r="HX29" s="59"/>
      <c r="HY29" s="59"/>
      <c r="HZ29" s="59"/>
      <c r="IA29" s="59"/>
      <c r="IB29" s="59"/>
      <c r="IC29" s="59"/>
      <c r="ID29" s="59"/>
      <c r="IE29" s="59"/>
      <c r="IF29" s="59"/>
      <c r="IG29" s="59"/>
      <c r="IH29" s="59"/>
      <c r="II29" s="59"/>
      <c r="IJ29" s="59"/>
      <c r="IK29" s="59"/>
      <c r="IL29" s="59"/>
      <c r="IM29" s="59"/>
      <c r="IN29" s="59"/>
      <c r="IO29" s="59"/>
      <c r="IP29" s="59"/>
      <c r="IQ29" s="59"/>
      <c r="IR29" s="59"/>
      <c r="IS29" s="59"/>
      <c r="IT29" s="59"/>
      <c r="IU29" s="59"/>
      <c r="IV29" s="59"/>
      <c r="IW29" s="59"/>
    </row>
    <row r="30" spans="2:257" ht="15" customHeight="1" x14ac:dyDescent="0.2">
      <c r="B30" s="101" t="s">
        <v>11</v>
      </c>
      <c r="C30" s="37"/>
      <c r="D30" s="37"/>
      <c r="E30" s="18"/>
      <c r="F30" s="18"/>
      <c r="G30" s="18"/>
      <c r="H30" s="18"/>
      <c r="I30" s="18"/>
      <c r="J30" s="18"/>
      <c r="K30" s="18"/>
      <c r="L30" s="18"/>
      <c r="M30" s="18"/>
      <c r="N30" s="18"/>
      <c r="Q30" s="111"/>
    </row>
    <row r="31" spans="2:257" s="37" customFormat="1" ht="15" customHeight="1" x14ac:dyDescent="0.2">
      <c r="B31" s="102" t="s">
        <v>75</v>
      </c>
      <c r="P31" s="93"/>
      <c r="Q31" s="111"/>
    </row>
    <row r="32" spans="2:257" ht="14.25" x14ac:dyDescent="0.2">
      <c r="Q32" s="111"/>
    </row>
    <row r="33" spans="17:17" ht="14.25" x14ac:dyDescent="0.2">
      <c r="Q33" s="111"/>
    </row>
    <row r="34" spans="17:17" ht="14.25" x14ac:dyDescent="0.2">
      <c r="Q34" s="111"/>
    </row>
  </sheetData>
  <mergeCells count="9">
    <mergeCell ref="C13:C22"/>
    <mergeCell ref="P13:P22"/>
    <mergeCell ref="C8:C10"/>
    <mergeCell ref="P8:P10"/>
    <mergeCell ref="B6:B7"/>
    <mergeCell ref="C6:C7"/>
    <mergeCell ref="P6:P7"/>
    <mergeCell ref="Q6:Q7"/>
    <mergeCell ref="D6:O6"/>
  </mergeCells>
  <phoneticPr fontId="0" type="noConversion"/>
  <printOptions gridLinesSet="0"/>
  <pageMargins left="0.78740157480314965" right="0.78740157480314965" top="0.59055118110236227" bottom="0.59055118110236227" header="0.51181102362204722" footer="0.51181102362204722"/>
  <pageSetup paperSize="9" scale="6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2">
    <pageSetUpPr fitToPage="1"/>
  </sheetPr>
  <dimension ref="B1:IP71"/>
  <sheetViews>
    <sheetView showGridLines="0" zoomScaleNormal="100" zoomScaleSheetLayoutView="100" workbookViewId="0"/>
  </sheetViews>
  <sheetFormatPr defaultColWidth="9.140625" defaultRowHeight="12.75" x14ac:dyDescent="0.2"/>
  <cols>
    <col min="1" max="1" width="2.140625" style="16" customWidth="1"/>
    <col min="2" max="2" width="13.140625" style="19" customWidth="1"/>
    <col min="3" max="6" width="19.7109375" style="16" customWidth="1"/>
    <col min="7" max="7" width="2.28515625" style="16" customWidth="1"/>
    <col min="8" max="8" width="1" style="20" customWidth="1"/>
    <col min="9" max="9" width="0.5703125" style="20" customWidth="1"/>
    <col min="10" max="10" width="15.7109375" style="16" bestFit="1" customWidth="1"/>
    <col min="11" max="16384" width="9.140625" style="16"/>
  </cols>
  <sheetData>
    <row r="1" spans="2:9" ht="15" customHeight="1" x14ac:dyDescent="0.2">
      <c r="F1" s="109" t="s">
        <v>32</v>
      </c>
    </row>
    <row r="2" spans="2:9" ht="15" customHeight="1" x14ac:dyDescent="0.2">
      <c r="F2" s="110" t="s">
        <v>34</v>
      </c>
    </row>
    <row r="3" spans="2:9" ht="15" customHeight="1" x14ac:dyDescent="0.25">
      <c r="B3" s="107" t="s">
        <v>12</v>
      </c>
      <c r="C3" s="107"/>
      <c r="D3" s="107"/>
      <c r="E3" s="107"/>
      <c r="F3" s="107"/>
    </row>
    <row r="4" spans="2:9" s="39" customFormat="1" ht="15" customHeight="1" x14ac:dyDescent="0.25">
      <c r="B4" s="108" t="s">
        <v>25</v>
      </c>
      <c r="C4" s="108"/>
      <c r="D4" s="108"/>
      <c r="E4" s="108"/>
      <c r="F4" s="108"/>
      <c r="H4" s="40"/>
      <c r="I4" s="40"/>
    </row>
    <row r="5" spans="2:9" s="39" customFormat="1" ht="15" customHeight="1" x14ac:dyDescent="0.25">
      <c r="B5" s="71"/>
      <c r="C5" s="71"/>
      <c r="D5" s="71"/>
      <c r="E5" s="71"/>
      <c r="F5" s="71"/>
      <c r="H5" s="40"/>
      <c r="I5" s="40"/>
    </row>
    <row r="6" spans="2:9" s="21" customFormat="1" ht="19.5" customHeight="1" x14ac:dyDescent="0.2">
      <c r="B6" s="119" t="s">
        <v>38</v>
      </c>
      <c r="C6" s="119" t="s">
        <v>59</v>
      </c>
      <c r="D6" s="119"/>
      <c r="E6" s="119" t="s">
        <v>37</v>
      </c>
      <c r="F6" s="119" t="s">
        <v>35</v>
      </c>
      <c r="H6" s="22"/>
      <c r="I6" s="22"/>
    </row>
    <row r="7" spans="2:9" s="21" customFormat="1" ht="19.5" customHeight="1" x14ac:dyDescent="0.2">
      <c r="B7" s="131"/>
      <c r="C7" s="133" t="s">
        <v>79</v>
      </c>
      <c r="D7" s="134"/>
      <c r="E7" s="135"/>
      <c r="F7" s="135"/>
      <c r="H7" s="22"/>
      <c r="I7" s="22"/>
    </row>
    <row r="8" spans="2:9" s="21" customFormat="1" ht="19.5" customHeight="1" x14ac:dyDescent="0.2">
      <c r="B8" s="131"/>
      <c r="C8" s="72" t="s">
        <v>9</v>
      </c>
      <c r="D8" s="72" t="s">
        <v>14</v>
      </c>
      <c r="E8" s="136" t="s">
        <v>36</v>
      </c>
      <c r="F8" s="136" t="s">
        <v>78</v>
      </c>
      <c r="H8" s="22"/>
      <c r="I8" s="22"/>
    </row>
    <row r="9" spans="2:9" s="21" customFormat="1" ht="19.5" customHeight="1" x14ac:dyDescent="0.2">
      <c r="B9" s="132"/>
      <c r="C9" s="103" t="s">
        <v>28</v>
      </c>
      <c r="D9" s="103" t="s">
        <v>29</v>
      </c>
      <c r="E9" s="137"/>
      <c r="F9" s="137"/>
      <c r="H9" s="22"/>
      <c r="I9" s="22"/>
    </row>
    <row r="10" spans="2:9" s="23" customFormat="1" ht="15" customHeight="1" x14ac:dyDescent="0.2">
      <c r="B10" s="113">
        <v>2002</v>
      </c>
      <c r="C10" s="54">
        <v>15711</v>
      </c>
      <c r="D10" s="73">
        <v>517</v>
      </c>
      <c r="E10" s="75">
        <v>247.6545800522604</v>
      </c>
      <c r="F10" s="74">
        <v>47.902239855369515</v>
      </c>
      <c r="H10" s="24"/>
      <c r="I10" s="24"/>
    </row>
    <row r="11" spans="2:9" s="23" customFormat="1" ht="15" customHeight="1" x14ac:dyDescent="0.2">
      <c r="B11" s="113">
        <v>2003</v>
      </c>
      <c r="C11" s="54">
        <v>16769</v>
      </c>
      <c r="D11" s="73">
        <v>551</v>
      </c>
      <c r="E11" s="75">
        <v>261.90233319294924</v>
      </c>
      <c r="F11" s="74">
        <v>47.532183882567921</v>
      </c>
      <c r="H11" s="24"/>
      <c r="I11" s="24"/>
    </row>
    <row r="12" spans="2:9" s="23" customFormat="1" ht="15" customHeight="1" x14ac:dyDescent="0.2">
      <c r="B12" s="113">
        <v>2004</v>
      </c>
      <c r="C12" s="54">
        <v>17882</v>
      </c>
      <c r="D12" s="73">
        <v>586</v>
      </c>
      <c r="E12" s="75">
        <v>253.79189740495326</v>
      </c>
      <c r="F12" s="74">
        <v>43.30919750937769</v>
      </c>
      <c r="H12" s="24"/>
      <c r="I12" s="24"/>
    </row>
    <row r="13" spans="2:9" s="23" customFormat="1" ht="15" customHeight="1" x14ac:dyDescent="0.2">
      <c r="B13" s="113">
        <v>2005</v>
      </c>
      <c r="C13" s="54">
        <v>18809</v>
      </c>
      <c r="D13" s="75">
        <v>618</v>
      </c>
      <c r="E13" s="75">
        <v>260.18649609183569</v>
      </c>
      <c r="F13" s="74">
        <v>42.101374772141696</v>
      </c>
      <c r="H13" s="24"/>
      <c r="I13" s="24"/>
    </row>
    <row r="14" spans="2:9" s="23" customFormat="1" ht="15" customHeight="1" x14ac:dyDescent="0.2">
      <c r="B14" s="113">
        <v>2006</v>
      </c>
      <c r="C14" s="54">
        <v>20050</v>
      </c>
      <c r="D14" s="75">
        <v>659</v>
      </c>
      <c r="E14" s="75">
        <v>272.83123278711741</v>
      </c>
      <c r="F14" s="74">
        <v>41.400794049638456</v>
      </c>
      <c r="H14" s="24"/>
      <c r="I14" s="24"/>
    </row>
    <row r="15" spans="2:9" s="23" customFormat="1" ht="15" customHeight="1" x14ac:dyDescent="0.2">
      <c r="B15" s="113">
        <v>2007</v>
      </c>
      <c r="C15" s="54">
        <v>21527</v>
      </c>
      <c r="D15" s="75">
        <v>708</v>
      </c>
      <c r="E15" s="75">
        <v>284.52621080590529</v>
      </c>
      <c r="F15" s="74">
        <v>40.187317910438601</v>
      </c>
      <c r="H15" s="24"/>
      <c r="I15" s="24"/>
    </row>
    <row r="16" spans="2:9" s="23" customFormat="1" ht="15" customHeight="1" x14ac:dyDescent="0.2">
      <c r="B16" s="113">
        <v>2008</v>
      </c>
      <c r="C16" s="54">
        <v>23280</v>
      </c>
      <c r="D16" s="75">
        <v>763</v>
      </c>
      <c r="E16" s="75">
        <v>289.65749557057114</v>
      </c>
      <c r="F16" s="74">
        <v>37.962974517768174</v>
      </c>
      <c r="H16" s="25"/>
      <c r="I16" s="24"/>
    </row>
    <row r="17" spans="2:250" s="23" customFormat="1" ht="15" customHeight="1" x14ac:dyDescent="0.2">
      <c r="B17" s="113">
        <v>2009</v>
      </c>
      <c r="C17" s="54">
        <v>24091</v>
      </c>
      <c r="D17" s="75">
        <v>792</v>
      </c>
      <c r="E17" s="75">
        <v>361</v>
      </c>
      <c r="F17" s="74">
        <v>45.580808080808083</v>
      </c>
      <c r="H17" s="25"/>
      <c r="I17" s="24"/>
    </row>
    <row r="18" spans="2:250" s="26" customFormat="1" ht="15" customHeight="1" x14ac:dyDescent="0.2">
      <c r="B18" s="113">
        <v>2010</v>
      </c>
      <c r="C18" s="54">
        <v>24526</v>
      </c>
      <c r="D18" s="75">
        <v>806</v>
      </c>
      <c r="E18" s="75">
        <v>344</v>
      </c>
      <c r="F18" s="74">
        <v>42.679900744416877</v>
      </c>
      <c r="H18" s="25"/>
      <c r="I18" s="25"/>
    </row>
    <row r="19" spans="2:250" s="26" customFormat="1" ht="15" customHeight="1" x14ac:dyDescent="0.2">
      <c r="B19" s="113">
        <v>2011</v>
      </c>
      <c r="C19" s="54">
        <v>25093</v>
      </c>
      <c r="D19" s="75">
        <v>825</v>
      </c>
      <c r="E19" s="75">
        <v>353</v>
      </c>
      <c r="F19" s="74">
        <v>42.787878787878789</v>
      </c>
      <c r="H19" s="25"/>
      <c r="I19" s="25"/>
    </row>
    <row r="20" spans="2:250" s="26" customFormat="1" ht="15" customHeight="1" x14ac:dyDescent="0.2">
      <c r="B20" s="113">
        <v>2012</v>
      </c>
      <c r="C20" s="54">
        <v>25903</v>
      </c>
      <c r="D20" s="75">
        <v>849</v>
      </c>
      <c r="E20" s="76">
        <v>333</v>
      </c>
      <c r="F20" s="74">
        <v>39.222614840989401</v>
      </c>
      <c r="H20" s="20"/>
      <c r="I20" s="25"/>
    </row>
    <row r="21" spans="2:250" s="26" customFormat="1" ht="15" customHeight="1" x14ac:dyDescent="0.2">
      <c r="B21" s="113">
        <v>2013</v>
      </c>
      <c r="C21" s="54">
        <v>25903</v>
      </c>
      <c r="D21" s="75">
        <v>852</v>
      </c>
      <c r="E21" s="76">
        <v>335</v>
      </c>
      <c r="F21" s="74">
        <v>39.31924882629108</v>
      </c>
      <c r="H21" s="20"/>
      <c r="I21" s="25"/>
    </row>
    <row r="22" spans="2:250" ht="15" customHeight="1" x14ac:dyDescent="0.2">
      <c r="B22" s="113">
        <v>2014</v>
      </c>
      <c r="C22" s="54">
        <v>26357</v>
      </c>
      <c r="D22" s="75">
        <v>867</v>
      </c>
      <c r="E22" s="76">
        <v>326</v>
      </c>
      <c r="F22" s="74">
        <v>37.600922722029992</v>
      </c>
    </row>
    <row r="23" spans="2:250" s="26" customFormat="1" ht="15" customHeight="1" x14ac:dyDescent="0.2">
      <c r="B23" s="113">
        <v>2015</v>
      </c>
      <c r="C23" s="54">
        <v>27156</v>
      </c>
      <c r="D23" s="75">
        <v>893</v>
      </c>
      <c r="E23" s="76">
        <v>336</v>
      </c>
      <c r="F23" s="74">
        <v>37.625979843225082</v>
      </c>
      <c r="H23" s="20"/>
      <c r="I23" s="25"/>
    </row>
    <row r="24" spans="2:250" s="26" customFormat="1" ht="15" customHeight="1" x14ac:dyDescent="0.2">
      <c r="B24" s="113">
        <v>2016</v>
      </c>
      <c r="C24" s="54">
        <v>28250</v>
      </c>
      <c r="D24" s="75">
        <v>926</v>
      </c>
      <c r="E24" s="76">
        <v>350</v>
      </c>
      <c r="F24" s="74">
        <v>37.796976241900651</v>
      </c>
      <c r="H24" s="20"/>
      <c r="I24" s="25"/>
      <c r="J24" s="27"/>
    </row>
    <row r="25" spans="2:250" s="26" customFormat="1" ht="15" customHeight="1" x14ac:dyDescent="0.2">
      <c r="B25" s="113">
        <v>2017</v>
      </c>
      <c r="C25" s="54">
        <v>30156</v>
      </c>
      <c r="D25" s="75">
        <v>991</v>
      </c>
      <c r="E25" s="76">
        <v>370</v>
      </c>
      <c r="F25" s="74">
        <v>37.336024217961658</v>
      </c>
      <c r="H25" s="20"/>
      <c r="I25" s="25"/>
    </row>
    <row r="26" spans="2:250" s="29" customFormat="1" ht="15" customHeight="1" x14ac:dyDescent="0.2">
      <c r="B26" s="113">
        <v>2018</v>
      </c>
      <c r="C26" s="54">
        <v>32510</v>
      </c>
      <c r="D26" s="75">
        <v>1069</v>
      </c>
      <c r="E26" s="76">
        <v>446</v>
      </c>
      <c r="F26" s="74">
        <v>41.721234798877454</v>
      </c>
      <c r="H26" s="20"/>
      <c r="I26" s="30"/>
    </row>
    <row r="27" spans="2:250" s="29" customFormat="1" ht="15" customHeight="1" x14ac:dyDescent="0.2">
      <c r="B27" s="113">
        <v>2019</v>
      </c>
      <c r="C27" s="54">
        <v>34766</v>
      </c>
      <c r="D27" s="75">
        <v>1144</v>
      </c>
      <c r="E27" s="76">
        <v>491</v>
      </c>
      <c r="F27" s="74">
        <v>42.91958041958042</v>
      </c>
      <c r="H27" s="20"/>
      <c r="I27" s="30"/>
    </row>
    <row r="28" spans="2:250" s="29" customFormat="1" ht="15" customHeight="1" x14ac:dyDescent="0.2">
      <c r="B28" s="113">
        <v>2020</v>
      </c>
      <c r="C28" s="54">
        <v>36119</v>
      </c>
      <c r="D28" s="54">
        <v>1188</v>
      </c>
      <c r="E28" s="76">
        <v>522</v>
      </c>
      <c r="F28" s="74">
        <v>43.939393939393938</v>
      </c>
      <c r="H28" s="20"/>
      <c r="I28" s="30"/>
    </row>
    <row r="29" spans="2:250" s="29" customFormat="1" ht="15" customHeight="1" x14ac:dyDescent="0.2">
      <c r="B29" s="113">
        <v>2021</v>
      </c>
      <c r="C29" s="57">
        <v>38294</v>
      </c>
      <c r="D29" s="54">
        <v>1260</v>
      </c>
      <c r="E29" s="77">
        <v>550</v>
      </c>
      <c r="F29" s="74">
        <v>43.650793650793652</v>
      </c>
      <c r="H29" s="20"/>
      <c r="I29" s="30"/>
    </row>
    <row r="30" spans="2:250" s="29" customFormat="1" ht="15" customHeight="1" x14ac:dyDescent="0.2">
      <c r="B30" s="113">
        <v>2022</v>
      </c>
      <c r="C30" s="57">
        <v>40638</v>
      </c>
      <c r="D30" s="54">
        <v>1337</v>
      </c>
      <c r="E30" s="115">
        <v>579</v>
      </c>
      <c r="F30" s="74">
        <f>(100*E30/D30)</f>
        <v>43.305908750934925</v>
      </c>
      <c r="H30" s="20"/>
      <c r="I30" s="30"/>
    </row>
    <row r="31" spans="2:250" ht="15" customHeight="1" x14ac:dyDescent="0.2">
      <c r="B31" s="114">
        <v>2023</v>
      </c>
      <c r="C31" s="41">
        <v>43682</v>
      </c>
      <c r="D31" s="41">
        <v>1437</v>
      </c>
      <c r="E31" s="116">
        <v>611</v>
      </c>
      <c r="F31" s="78">
        <f>(100*E31/D31)</f>
        <v>42.519137091162143</v>
      </c>
      <c r="H31" s="31"/>
    </row>
    <row r="32" spans="2:250" ht="15" customHeight="1" x14ac:dyDescent="0.2">
      <c r="B32" s="28" t="s">
        <v>60</v>
      </c>
      <c r="C32" s="32"/>
      <c r="D32" s="32"/>
      <c r="E32" s="32"/>
      <c r="F32" s="32"/>
      <c r="G32" s="32"/>
      <c r="I32" s="31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  <c r="AF32" s="32"/>
      <c r="AG32" s="32"/>
      <c r="AH32" s="32"/>
      <c r="AI32" s="32"/>
      <c r="AJ32" s="32"/>
      <c r="AK32" s="32"/>
      <c r="AL32" s="32"/>
      <c r="AM32" s="32"/>
      <c r="AN32" s="32"/>
      <c r="AO32" s="32"/>
      <c r="AP32" s="32"/>
      <c r="AQ32" s="32"/>
      <c r="AR32" s="32"/>
      <c r="AS32" s="32"/>
      <c r="AT32" s="32"/>
      <c r="AU32" s="32"/>
      <c r="AV32" s="32"/>
      <c r="AW32" s="32"/>
      <c r="AX32" s="32"/>
      <c r="AY32" s="32"/>
      <c r="AZ32" s="32"/>
      <c r="BA32" s="32"/>
      <c r="BB32" s="32"/>
      <c r="BC32" s="32"/>
      <c r="BD32" s="32"/>
      <c r="BE32" s="32"/>
      <c r="BF32" s="32"/>
      <c r="BG32" s="32"/>
      <c r="BH32" s="32"/>
      <c r="BI32" s="32"/>
      <c r="BJ32" s="32"/>
      <c r="BK32" s="32"/>
      <c r="BL32" s="32"/>
      <c r="BM32" s="32"/>
      <c r="BN32" s="32"/>
      <c r="BO32" s="32"/>
      <c r="BP32" s="32"/>
      <c r="BQ32" s="32"/>
      <c r="BR32" s="32"/>
      <c r="BS32" s="32"/>
      <c r="BT32" s="32"/>
      <c r="BU32" s="32"/>
      <c r="BV32" s="32"/>
      <c r="BW32" s="32"/>
      <c r="BX32" s="32"/>
      <c r="BY32" s="32"/>
      <c r="BZ32" s="32"/>
      <c r="CA32" s="32"/>
      <c r="CB32" s="32"/>
      <c r="CC32" s="32"/>
      <c r="CD32" s="32"/>
      <c r="CE32" s="32"/>
      <c r="CF32" s="32"/>
      <c r="CG32" s="32"/>
      <c r="CH32" s="32"/>
      <c r="CI32" s="32"/>
      <c r="CJ32" s="32"/>
      <c r="CK32" s="32"/>
      <c r="CL32" s="32"/>
      <c r="CM32" s="32"/>
      <c r="CN32" s="32"/>
      <c r="CO32" s="32"/>
      <c r="CP32" s="32"/>
      <c r="CQ32" s="32"/>
      <c r="CR32" s="32"/>
      <c r="CS32" s="32"/>
      <c r="CT32" s="32"/>
      <c r="CU32" s="32"/>
      <c r="CV32" s="32"/>
      <c r="CW32" s="32"/>
      <c r="CX32" s="32"/>
      <c r="CY32" s="32"/>
      <c r="CZ32" s="32"/>
      <c r="DA32" s="32"/>
      <c r="DB32" s="32"/>
      <c r="DC32" s="32"/>
      <c r="DD32" s="32"/>
      <c r="DE32" s="32"/>
      <c r="DF32" s="32"/>
      <c r="DG32" s="32"/>
      <c r="DH32" s="32"/>
      <c r="DI32" s="32"/>
      <c r="DJ32" s="32"/>
      <c r="DK32" s="32"/>
      <c r="DL32" s="32"/>
      <c r="DM32" s="32"/>
      <c r="DN32" s="32"/>
      <c r="DO32" s="32"/>
      <c r="DP32" s="32"/>
      <c r="DQ32" s="32"/>
      <c r="DR32" s="32"/>
      <c r="DS32" s="32"/>
      <c r="DT32" s="32"/>
      <c r="DU32" s="32"/>
      <c r="DV32" s="32"/>
      <c r="DW32" s="32"/>
      <c r="DX32" s="32"/>
      <c r="DY32" s="32"/>
      <c r="DZ32" s="32"/>
      <c r="EA32" s="32"/>
      <c r="EB32" s="32"/>
      <c r="EC32" s="32"/>
      <c r="ED32" s="32"/>
      <c r="EE32" s="32"/>
      <c r="EF32" s="32"/>
      <c r="EG32" s="32"/>
      <c r="EH32" s="32"/>
      <c r="EI32" s="32"/>
      <c r="EJ32" s="32"/>
      <c r="EK32" s="32"/>
      <c r="EL32" s="32"/>
      <c r="EM32" s="32"/>
      <c r="EN32" s="32"/>
      <c r="EO32" s="32"/>
      <c r="EP32" s="32"/>
      <c r="EQ32" s="32"/>
      <c r="ER32" s="32"/>
      <c r="ES32" s="32"/>
      <c r="ET32" s="32"/>
      <c r="EU32" s="32"/>
      <c r="EV32" s="32"/>
      <c r="EW32" s="32"/>
      <c r="EX32" s="32"/>
      <c r="EY32" s="32"/>
      <c r="EZ32" s="32"/>
      <c r="FA32" s="32"/>
      <c r="FB32" s="32"/>
      <c r="FC32" s="32"/>
      <c r="FD32" s="32"/>
      <c r="FE32" s="32"/>
      <c r="FF32" s="32"/>
      <c r="FG32" s="32"/>
      <c r="FH32" s="32"/>
      <c r="FI32" s="32"/>
      <c r="FJ32" s="32"/>
      <c r="FK32" s="32"/>
      <c r="FL32" s="32"/>
      <c r="FM32" s="32"/>
      <c r="FN32" s="32"/>
      <c r="FO32" s="32"/>
      <c r="FP32" s="32"/>
      <c r="FQ32" s="32"/>
      <c r="FR32" s="32"/>
      <c r="FS32" s="32"/>
      <c r="FT32" s="32"/>
      <c r="FU32" s="32"/>
      <c r="FV32" s="32"/>
      <c r="FW32" s="32"/>
      <c r="FX32" s="32"/>
      <c r="FY32" s="32"/>
      <c r="FZ32" s="32"/>
      <c r="GA32" s="32"/>
      <c r="GB32" s="32"/>
      <c r="GC32" s="32"/>
      <c r="GD32" s="32"/>
      <c r="GE32" s="32"/>
      <c r="GF32" s="32"/>
      <c r="GG32" s="32"/>
      <c r="GH32" s="32"/>
      <c r="GI32" s="32"/>
      <c r="GJ32" s="32"/>
      <c r="GK32" s="32"/>
      <c r="GL32" s="32"/>
      <c r="GM32" s="32"/>
      <c r="GN32" s="32"/>
      <c r="GO32" s="32"/>
      <c r="GP32" s="32"/>
      <c r="GQ32" s="32"/>
      <c r="GR32" s="32"/>
      <c r="GS32" s="32"/>
      <c r="GT32" s="32"/>
      <c r="GU32" s="32"/>
      <c r="GV32" s="32"/>
      <c r="GW32" s="32"/>
      <c r="GX32" s="32"/>
      <c r="GY32" s="32"/>
      <c r="GZ32" s="32"/>
      <c r="HA32" s="32"/>
      <c r="HB32" s="32"/>
      <c r="HC32" s="32"/>
      <c r="HD32" s="32"/>
      <c r="HE32" s="32"/>
      <c r="HF32" s="32"/>
      <c r="HG32" s="32"/>
      <c r="HH32" s="32"/>
      <c r="HI32" s="32"/>
      <c r="HJ32" s="32"/>
      <c r="HK32" s="32"/>
      <c r="HL32" s="32"/>
      <c r="HM32" s="32"/>
      <c r="HN32" s="32"/>
      <c r="HO32" s="32"/>
      <c r="HP32" s="32"/>
      <c r="HQ32" s="32"/>
      <c r="HR32" s="32"/>
      <c r="HS32" s="32"/>
      <c r="HT32" s="32"/>
      <c r="HU32" s="32"/>
      <c r="HV32" s="32"/>
      <c r="HW32" s="32"/>
      <c r="HX32" s="32"/>
      <c r="HY32" s="32"/>
      <c r="HZ32" s="32"/>
      <c r="IA32" s="32"/>
      <c r="IB32" s="32"/>
      <c r="IC32" s="32"/>
      <c r="ID32" s="32"/>
      <c r="IE32" s="32"/>
      <c r="IF32" s="32"/>
      <c r="IG32" s="32"/>
      <c r="IH32" s="32"/>
      <c r="II32" s="32"/>
      <c r="IJ32" s="32"/>
      <c r="IK32" s="32"/>
      <c r="IL32" s="32"/>
      <c r="IM32" s="32"/>
      <c r="IN32" s="32"/>
      <c r="IO32" s="32"/>
      <c r="IP32" s="32"/>
    </row>
    <row r="33" spans="2:250" ht="15" customHeight="1" x14ac:dyDescent="0.2">
      <c r="B33" s="104" t="s">
        <v>57</v>
      </c>
      <c r="C33" s="32"/>
      <c r="D33" s="32"/>
      <c r="E33" s="32"/>
      <c r="F33" s="32"/>
      <c r="G33" s="32"/>
      <c r="I33" s="31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  <c r="AF33" s="32"/>
      <c r="AG33" s="32"/>
      <c r="AH33" s="32"/>
      <c r="AI33" s="32"/>
      <c r="AJ33" s="32"/>
      <c r="AK33" s="32"/>
      <c r="AL33" s="32"/>
      <c r="AM33" s="32"/>
      <c r="AN33" s="32"/>
      <c r="AO33" s="32"/>
      <c r="AP33" s="32"/>
      <c r="AQ33" s="32"/>
      <c r="AR33" s="32"/>
      <c r="AS33" s="32"/>
      <c r="AT33" s="32"/>
      <c r="AU33" s="32"/>
      <c r="AV33" s="32"/>
      <c r="AW33" s="32"/>
      <c r="AX33" s="32"/>
      <c r="AY33" s="32"/>
      <c r="AZ33" s="32"/>
      <c r="BA33" s="32"/>
      <c r="BB33" s="32"/>
      <c r="BC33" s="32"/>
      <c r="BD33" s="32"/>
      <c r="BE33" s="32"/>
      <c r="BF33" s="32"/>
      <c r="BG33" s="32"/>
      <c r="BH33" s="32"/>
      <c r="BI33" s="32"/>
      <c r="BJ33" s="32"/>
      <c r="BK33" s="32"/>
      <c r="BL33" s="32"/>
      <c r="BM33" s="32"/>
      <c r="BN33" s="32"/>
      <c r="BO33" s="32"/>
      <c r="BP33" s="32"/>
      <c r="BQ33" s="32"/>
      <c r="BR33" s="32"/>
      <c r="BS33" s="32"/>
      <c r="BT33" s="32"/>
      <c r="BU33" s="32"/>
      <c r="BV33" s="32"/>
      <c r="BW33" s="32"/>
      <c r="BX33" s="32"/>
      <c r="BY33" s="32"/>
      <c r="BZ33" s="32"/>
      <c r="CA33" s="32"/>
      <c r="CB33" s="32"/>
      <c r="CC33" s="32"/>
      <c r="CD33" s="32"/>
      <c r="CE33" s="32"/>
      <c r="CF33" s="32"/>
      <c r="CG33" s="32"/>
      <c r="CH33" s="32"/>
      <c r="CI33" s="32"/>
      <c r="CJ33" s="32"/>
      <c r="CK33" s="32"/>
      <c r="CL33" s="32"/>
      <c r="CM33" s="32"/>
      <c r="CN33" s="32"/>
      <c r="CO33" s="32"/>
      <c r="CP33" s="32"/>
      <c r="CQ33" s="32"/>
      <c r="CR33" s="32"/>
      <c r="CS33" s="32"/>
      <c r="CT33" s="32"/>
      <c r="CU33" s="32"/>
      <c r="CV33" s="32"/>
      <c r="CW33" s="32"/>
      <c r="CX33" s="32"/>
      <c r="CY33" s="32"/>
      <c r="CZ33" s="32"/>
      <c r="DA33" s="32"/>
      <c r="DB33" s="32"/>
      <c r="DC33" s="32"/>
      <c r="DD33" s="32"/>
      <c r="DE33" s="32"/>
      <c r="DF33" s="32"/>
      <c r="DG33" s="32"/>
      <c r="DH33" s="32"/>
      <c r="DI33" s="32"/>
      <c r="DJ33" s="32"/>
      <c r="DK33" s="32"/>
      <c r="DL33" s="32"/>
      <c r="DM33" s="32"/>
      <c r="DN33" s="32"/>
      <c r="DO33" s="32"/>
      <c r="DP33" s="32"/>
      <c r="DQ33" s="32"/>
      <c r="DR33" s="32"/>
      <c r="DS33" s="32"/>
      <c r="DT33" s="32"/>
      <c r="DU33" s="32"/>
      <c r="DV33" s="32"/>
      <c r="DW33" s="32"/>
      <c r="DX33" s="32"/>
      <c r="DY33" s="32"/>
      <c r="DZ33" s="32"/>
      <c r="EA33" s="32"/>
      <c r="EB33" s="32"/>
      <c r="EC33" s="32"/>
      <c r="ED33" s="32"/>
      <c r="EE33" s="32"/>
      <c r="EF33" s="32"/>
      <c r="EG33" s="32"/>
      <c r="EH33" s="32"/>
      <c r="EI33" s="32"/>
      <c r="EJ33" s="32"/>
      <c r="EK33" s="32"/>
      <c r="EL33" s="32"/>
      <c r="EM33" s="32"/>
      <c r="EN33" s="32"/>
      <c r="EO33" s="32"/>
      <c r="EP33" s="32"/>
      <c r="EQ33" s="32"/>
      <c r="ER33" s="32"/>
      <c r="ES33" s="32"/>
      <c r="ET33" s="32"/>
      <c r="EU33" s="32"/>
      <c r="EV33" s="32"/>
      <c r="EW33" s="32"/>
      <c r="EX33" s="32"/>
      <c r="EY33" s="32"/>
      <c r="EZ33" s="32"/>
      <c r="FA33" s="32"/>
      <c r="FB33" s="32"/>
      <c r="FC33" s="32"/>
      <c r="FD33" s="32"/>
      <c r="FE33" s="32"/>
      <c r="FF33" s="32"/>
      <c r="FG33" s="32"/>
      <c r="FH33" s="32"/>
      <c r="FI33" s="32"/>
      <c r="FJ33" s="32"/>
      <c r="FK33" s="32"/>
      <c r="FL33" s="32"/>
      <c r="FM33" s="32"/>
      <c r="FN33" s="32"/>
      <c r="FO33" s="32"/>
      <c r="FP33" s="32"/>
      <c r="FQ33" s="32"/>
      <c r="FR33" s="32"/>
      <c r="FS33" s="32"/>
      <c r="FT33" s="32"/>
      <c r="FU33" s="32"/>
      <c r="FV33" s="32"/>
      <c r="FW33" s="32"/>
      <c r="FX33" s="32"/>
      <c r="FY33" s="32"/>
      <c r="FZ33" s="32"/>
      <c r="GA33" s="32"/>
      <c r="GB33" s="32"/>
      <c r="GC33" s="32"/>
      <c r="GD33" s="32"/>
      <c r="GE33" s="32"/>
      <c r="GF33" s="32"/>
      <c r="GG33" s="32"/>
      <c r="GH33" s="32"/>
      <c r="GI33" s="32"/>
      <c r="GJ33" s="32"/>
      <c r="GK33" s="32"/>
      <c r="GL33" s="32"/>
      <c r="GM33" s="32"/>
      <c r="GN33" s="32"/>
      <c r="GO33" s="32"/>
      <c r="GP33" s="32"/>
      <c r="GQ33" s="32"/>
      <c r="GR33" s="32"/>
      <c r="GS33" s="32"/>
      <c r="GT33" s="32"/>
      <c r="GU33" s="32"/>
      <c r="GV33" s="32"/>
      <c r="GW33" s="32"/>
      <c r="GX33" s="32"/>
      <c r="GY33" s="32"/>
      <c r="GZ33" s="32"/>
      <c r="HA33" s="32"/>
      <c r="HB33" s="32"/>
      <c r="HC33" s="32"/>
      <c r="HD33" s="32"/>
      <c r="HE33" s="32"/>
      <c r="HF33" s="32"/>
      <c r="HG33" s="32"/>
      <c r="HH33" s="32"/>
      <c r="HI33" s="32"/>
      <c r="HJ33" s="32"/>
      <c r="HK33" s="32"/>
      <c r="HL33" s="32"/>
      <c r="HM33" s="32"/>
      <c r="HN33" s="32"/>
      <c r="HO33" s="32"/>
      <c r="HP33" s="32"/>
      <c r="HQ33" s="32"/>
      <c r="HR33" s="32"/>
      <c r="HS33" s="32"/>
      <c r="HT33" s="32"/>
      <c r="HU33" s="32"/>
      <c r="HV33" s="32"/>
      <c r="HW33" s="32"/>
      <c r="HX33" s="32"/>
      <c r="HY33" s="32"/>
      <c r="HZ33" s="32"/>
      <c r="IA33" s="32"/>
      <c r="IB33" s="32"/>
      <c r="IC33" s="32"/>
      <c r="ID33" s="32"/>
      <c r="IE33" s="32"/>
      <c r="IF33" s="32"/>
      <c r="IG33" s="32"/>
      <c r="IH33" s="32"/>
      <c r="II33" s="32"/>
      <c r="IJ33" s="32"/>
      <c r="IK33" s="32"/>
      <c r="IL33" s="32"/>
      <c r="IM33" s="32"/>
      <c r="IN33" s="32"/>
      <c r="IO33" s="32"/>
      <c r="IP33" s="32"/>
    </row>
    <row r="34" spans="2:250" ht="15" customHeight="1" x14ac:dyDescent="0.2">
      <c r="B34" s="28"/>
      <c r="C34" s="32"/>
      <c r="D34" s="32"/>
      <c r="E34" s="32"/>
      <c r="F34" s="32"/>
      <c r="G34" s="32"/>
      <c r="I34" s="31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32"/>
      <c r="AL34" s="32"/>
      <c r="AM34" s="32"/>
      <c r="AN34" s="32"/>
      <c r="AO34" s="32"/>
      <c r="AP34" s="32"/>
      <c r="AQ34" s="32"/>
      <c r="AR34" s="32"/>
      <c r="AS34" s="32"/>
      <c r="AT34" s="32"/>
      <c r="AU34" s="32"/>
      <c r="AV34" s="32"/>
      <c r="AW34" s="32"/>
      <c r="AX34" s="32"/>
      <c r="AY34" s="32"/>
      <c r="AZ34" s="32"/>
      <c r="BA34" s="32"/>
      <c r="BB34" s="32"/>
      <c r="BC34" s="32"/>
      <c r="BD34" s="32"/>
      <c r="BE34" s="32"/>
      <c r="BF34" s="32"/>
      <c r="BG34" s="32"/>
      <c r="BH34" s="32"/>
      <c r="BI34" s="32"/>
      <c r="BJ34" s="32"/>
      <c r="BK34" s="32"/>
      <c r="BL34" s="32"/>
      <c r="BM34" s="32"/>
      <c r="BN34" s="32"/>
      <c r="BO34" s="32"/>
      <c r="BP34" s="32"/>
      <c r="BQ34" s="32"/>
      <c r="BR34" s="32"/>
      <c r="BS34" s="32"/>
      <c r="BT34" s="32"/>
      <c r="BU34" s="32"/>
      <c r="BV34" s="32"/>
      <c r="BW34" s="32"/>
      <c r="BX34" s="32"/>
      <c r="BY34" s="32"/>
      <c r="BZ34" s="32"/>
      <c r="CA34" s="32"/>
      <c r="CB34" s="32"/>
      <c r="CC34" s="32"/>
      <c r="CD34" s="32"/>
      <c r="CE34" s="32"/>
      <c r="CF34" s="32"/>
      <c r="CG34" s="32"/>
      <c r="CH34" s="32"/>
      <c r="CI34" s="32"/>
      <c r="CJ34" s="32"/>
      <c r="CK34" s="32"/>
      <c r="CL34" s="32"/>
      <c r="CM34" s="32"/>
      <c r="CN34" s="32"/>
      <c r="CO34" s="32"/>
      <c r="CP34" s="32"/>
      <c r="CQ34" s="32"/>
      <c r="CR34" s="32"/>
      <c r="CS34" s="32"/>
      <c r="CT34" s="32"/>
      <c r="CU34" s="32"/>
      <c r="CV34" s="32"/>
      <c r="CW34" s="32"/>
      <c r="CX34" s="32"/>
      <c r="CY34" s="32"/>
      <c r="CZ34" s="32"/>
      <c r="DA34" s="32"/>
      <c r="DB34" s="32"/>
      <c r="DC34" s="32"/>
      <c r="DD34" s="32"/>
      <c r="DE34" s="32"/>
      <c r="DF34" s="32"/>
      <c r="DG34" s="32"/>
      <c r="DH34" s="32"/>
      <c r="DI34" s="32"/>
      <c r="DJ34" s="32"/>
      <c r="DK34" s="32"/>
      <c r="DL34" s="32"/>
      <c r="DM34" s="32"/>
      <c r="DN34" s="32"/>
      <c r="DO34" s="32"/>
      <c r="DP34" s="32"/>
      <c r="DQ34" s="32"/>
      <c r="DR34" s="32"/>
      <c r="DS34" s="32"/>
      <c r="DT34" s="32"/>
      <c r="DU34" s="32"/>
      <c r="DV34" s="32"/>
      <c r="DW34" s="32"/>
      <c r="DX34" s="32"/>
      <c r="DY34" s="32"/>
      <c r="DZ34" s="32"/>
      <c r="EA34" s="32"/>
      <c r="EB34" s="32"/>
      <c r="EC34" s="32"/>
      <c r="ED34" s="32"/>
      <c r="EE34" s="32"/>
      <c r="EF34" s="32"/>
      <c r="EG34" s="32"/>
      <c r="EH34" s="32"/>
      <c r="EI34" s="32"/>
      <c r="EJ34" s="32"/>
      <c r="EK34" s="32"/>
      <c r="EL34" s="32"/>
      <c r="EM34" s="32"/>
      <c r="EN34" s="32"/>
      <c r="EO34" s="32"/>
      <c r="EP34" s="32"/>
      <c r="EQ34" s="32"/>
      <c r="ER34" s="32"/>
      <c r="ES34" s="32"/>
      <c r="ET34" s="32"/>
      <c r="EU34" s="32"/>
      <c r="EV34" s="32"/>
      <c r="EW34" s="32"/>
      <c r="EX34" s="32"/>
      <c r="EY34" s="32"/>
      <c r="EZ34" s="32"/>
      <c r="FA34" s="32"/>
      <c r="FB34" s="32"/>
      <c r="FC34" s="32"/>
      <c r="FD34" s="32"/>
      <c r="FE34" s="32"/>
      <c r="FF34" s="32"/>
      <c r="FG34" s="32"/>
      <c r="FH34" s="32"/>
      <c r="FI34" s="32"/>
      <c r="FJ34" s="32"/>
      <c r="FK34" s="32"/>
      <c r="FL34" s="32"/>
      <c r="FM34" s="32"/>
      <c r="FN34" s="32"/>
      <c r="FO34" s="32"/>
      <c r="FP34" s="32"/>
      <c r="FQ34" s="32"/>
      <c r="FR34" s="32"/>
      <c r="FS34" s="32"/>
      <c r="FT34" s="32"/>
      <c r="FU34" s="32"/>
      <c r="FV34" s="32"/>
      <c r="FW34" s="32"/>
      <c r="FX34" s="32"/>
      <c r="FY34" s="32"/>
      <c r="FZ34" s="32"/>
      <c r="GA34" s="32"/>
      <c r="GB34" s="32"/>
      <c r="GC34" s="32"/>
      <c r="GD34" s="32"/>
      <c r="GE34" s="32"/>
      <c r="GF34" s="32"/>
      <c r="GG34" s="32"/>
      <c r="GH34" s="32"/>
      <c r="GI34" s="32"/>
      <c r="GJ34" s="32"/>
      <c r="GK34" s="32"/>
      <c r="GL34" s="32"/>
      <c r="GM34" s="32"/>
      <c r="GN34" s="32"/>
      <c r="GO34" s="32"/>
      <c r="GP34" s="32"/>
      <c r="GQ34" s="32"/>
      <c r="GR34" s="32"/>
      <c r="GS34" s="32"/>
      <c r="GT34" s="32"/>
      <c r="GU34" s="32"/>
      <c r="GV34" s="32"/>
      <c r="GW34" s="32"/>
      <c r="GX34" s="32"/>
      <c r="GY34" s="32"/>
      <c r="GZ34" s="32"/>
      <c r="HA34" s="32"/>
      <c r="HB34" s="32"/>
      <c r="HC34" s="32"/>
      <c r="HD34" s="32"/>
      <c r="HE34" s="32"/>
      <c r="HF34" s="32"/>
      <c r="HG34" s="32"/>
      <c r="HH34" s="32"/>
      <c r="HI34" s="32"/>
      <c r="HJ34" s="32"/>
      <c r="HK34" s="32"/>
      <c r="HL34" s="32"/>
      <c r="HM34" s="32"/>
      <c r="HN34" s="32"/>
      <c r="HO34" s="32"/>
      <c r="HP34" s="32"/>
      <c r="HQ34" s="32"/>
      <c r="HR34" s="32"/>
      <c r="HS34" s="32"/>
      <c r="HT34" s="32"/>
      <c r="HU34" s="32"/>
      <c r="HV34" s="32"/>
      <c r="HW34" s="32"/>
      <c r="HX34" s="32"/>
      <c r="HY34" s="32"/>
      <c r="HZ34" s="32"/>
      <c r="IA34" s="32"/>
      <c r="IB34" s="32"/>
      <c r="IC34" s="32"/>
      <c r="ID34" s="32"/>
      <c r="IE34" s="32"/>
      <c r="IF34" s="32"/>
      <c r="IG34" s="32"/>
      <c r="IH34" s="32"/>
      <c r="II34" s="32"/>
      <c r="IJ34" s="32"/>
      <c r="IK34" s="32"/>
      <c r="IL34" s="32"/>
      <c r="IM34" s="32"/>
      <c r="IN34" s="32"/>
      <c r="IO34" s="32"/>
      <c r="IP34" s="32"/>
    </row>
    <row r="35" spans="2:250" ht="15" customHeight="1" x14ac:dyDescent="0.2">
      <c r="B35" s="105" t="s">
        <v>17</v>
      </c>
    </row>
    <row r="36" spans="2:250" ht="15" customHeight="1" x14ac:dyDescent="0.2">
      <c r="B36" s="101" t="s">
        <v>13</v>
      </c>
    </row>
    <row r="37" spans="2:250" ht="15" customHeight="1" x14ac:dyDescent="0.2">
      <c r="B37" s="106" t="s">
        <v>26</v>
      </c>
    </row>
    <row r="38" spans="2:250" ht="15" customHeight="1" x14ac:dyDescent="0.2">
      <c r="B38" s="101" t="s">
        <v>27</v>
      </c>
    </row>
    <row r="39" spans="2:250" ht="15" customHeight="1" x14ac:dyDescent="0.2"/>
    <row r="40" spans="2:250" ht="15" customHeight="1" x14ac:dyDescent="0.2">
      <c r="B40" s="101"/>
    </row>
    <row r="41" spans="2:250" ht="15" customHeight="1" x14ac:dyDescent="0.25">
      <c r="B41" s="33"/>
    </row>
    <row r="42" spans="2:250" ht="15" customHeight="1" x14ac:dyDescent="0.25">
      <c r="B42" s="33"/>
    </row>
    <row r="43" spans="2:250" ht="15" customHeight="1" x14ac:dyDescent="0.25">
      <c r="B43" s="33"/>
    </row>
    <row r="44" spans="2:250" ht="15" customHeight="1" x14ac:dyDescent="0.25">
      <c r="B44" s="33"/>
    </row>
    <row r="45" spans="2:250" ht="15" customHeight="1" x14ac:dyDescent="0.25">
      <c r="B45" s="33"/>
    </row>
    <row r="46" spans="2:250" ht="15" customHeight="1" x14ac:dyDescent="0.25">
      <c r="B46" s="33"/>
    </row>
    <row r="47" spans="2:250" ht="15" customHeight="1" x14ac:dyDescent="0.25">
      <c r="B47" s="33"/>
    </row>
    <row r="48" spans="2:250" ht="15" customHeight="1" x14ac:dyDescent="0.25">
      <c r="B48" s="33"/>
    </row>
    <row r="49" spans="2:2" ht="15" customHeight="1" x14ac:dyDescent="0.25">
      <c r="B49" s="33"/>
    </row>
    <row r="50" spans="2:2" ht="15" customHeight="1" x14ac:dyDescent="0.25">
      <c r="B50" s="33"/>
    </row>
    <row r="51" spans="2:2" ht="15" customHeight="1" x14ac:dyDescent="0.25">
      <c r="B51" s="33"/>
    </row>
    <row r="52" spans="2:2" ht="15" customHeight="1" x14ac:dyDescent="0.25">
      <c r="B52" s="33"/>
    </row>
    <row r="53" spans="2:2" ht="15" customHeight="1" x14ac:dyDescent="0.25">
      <c r="B53" s="33"/>
    </row>
    <row r="54" spans="2:2" ht="15" customHeight="1" x14ac:dyDescent="0.25">
      <c r="B54" s="33"/>
    </row>
    <row r="55" spans="2:2" ht="15" customHeight="1" x14ac:dyDescent="0.25">
      <c r="B55" s="33"/>
    </row>
    <row r="56" spans="2:2" ht="15" customHeight="1" x14ac:dyDescent="0.25">
      <c r="B56" s="33"/>
    </row>
    <row r="57" spans="2:2" ht="15" customHeight="1" x14ac:dyDescent="0.25">
      <c r="B57" s="33"/>
    </row>
    <row r="58" spans="2:2" ht="15" x14ac:dyDescent="0.25">
      <c r="B58" s="33"/>
    </row>
    <row r="59" spans="2:2" ht="15" x14ac:dyDescent="0.25">
      <c r="B59" s="33"/>
    </row>
    <row r="60" spans="2:2" ht="15" x14ac:dyDescent="0.25">
      <c r="B60" s="33"/>
    </row>
    <row r="61" spans="2:2" ht="15" x14ac:dyDescent="0.25">
      <c r="B61" s="33"/>
    </row>
    <row r="62" spans="2:2" ht="15" x14ac:dyDescent="0.25">
      <c r="B62" s="33"/>
    </row>
    <row r="63" spans="2:2" ht="15" x14ac:dyDescent="0.25">
      <c r="B63" s="33"/>
    </row>
    <row r="64" spans="2:2" ht="15" x14ac:dyDescent="0.25">
      <c r="B64" s="33"/>
    </row>
    <row r="65" spans="2:2" ht="15" x14ac:dyDescent="0.25">
      <c r="B65" s="33"/>
    </row>
    <row r="66" spans="2:2" ht="15" x14ac:dyDescent="0.25">
      <c r="B66" s="33"/>
    </row>
    <row r="67" spans="2:2" ht="15" x14ac:dyDescent="0.25">
      <c r="B67" s="33"/>
    </row>
    <row r="68" spans="2:2" ht="15" x14ac:dyDescent="0.25">
      <c r="B68" s="33"/>
    </row>
    <row r="69" spans="2:2" ht="15" x14ac:dyDescent="0.25">
      <c r="B69" s="33"/>
    </row>
    <row r="70" spans="2:2" ht="15" x14ac:dyDescent="0.25">
      <c r="B70" s="33"/>
    </row>
    <row r="71" spans="2:2" ht="15" x14ac:dyDescent="0.25">
      <c r="B71" s="33"/>
    </row>
  </sheetData>
  <mergeCells count="7">
    <mergeCell ref="B6:B9"/>
    <mergeCell ref="C7:D7"/>
    <mergeCell ref="E6:E7"/>
    <mergeCell ref="F6:F7"/>
    <mergeCell ref="E8:E9"/>
    <mergeCell ref="F8:F9"/>
    <mergeCell ref="C6:D6"/>
  </mergeCells>
  <phoneticPr fontId="0" type="noConversion"/>
  <pageMargins left="0.59055118110236227" right="0.59055118110236227" top="0.78740157480314965" bottom="0.78740157480314965" header="0.51181102362204722" footer="0.51181102362204722"/>
  <pageSetup paperSize="9" scale="97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4">
    <pageSetUpPr fitToPage="1"/>
  </sheetPr>
  <dimension ref="A1:O13"/>
  <sheetViews>
    <sheetView workbookViewId="0"/>
  </sheetViews>
  <sheetFormatPr defaultRowHeight="12.75" x14ac:dyDescent="0.2"/>
  <cols>
    <col min="1" max="1" width="14" customWidth="1"/>
    <col min="2" max="2" width="10" customWidth="1"/>
    <col min="3" max="7" width="7.7109375" customWidth="1"/>
    <col min="9" max="9" width="9.5703125" bestFit="1" customWidth="1"/>
  </cols>
  <sheetData>
    <row r="1" spans="1:15" ht="13.5" thickBot="1" x14ac:dyDescent="0.25"/>
    <row r="2" spans="1:15" ht="15.75" thickBot="1" x14ac:dyDescent="0.25">
      <c r="A2" s="3"/>
      <c r="B2" s="1"/>
      <c r="C2" s="5">
        <v>2012</v>
      </c>
      <c r="D2" s="5">
        <v>2013</v>
      </c>
      <c r="E2" s="5">
        <v>2014</v>
      </c>
      <c r="F2" s="5">
        <v>2015</v>
      </c>
      <c r="G2" s="5">
        <v>2016</v>
      </c>
      <c r="H2" s="5">
        <v>2017</v>
      </c>
      <c r="I2" s="5">
        <v>2018</v>
      </c>
      <c r="J2" s="5">
        <v>2019</v>
      </c>
      <c r="K2" s="5">
        <v>2020</v>
      </c>
      <c r="L2" s="5">
        <v>2021</v>
      </c>
      <c r="M2" s="5">
        <v>2022</v>
      </c>
      <c r="N2" s="5">
        <v>2023</v>
      </c>
    </row>
    <row r="3" spans="1:15" ht="89.25" x14ac:dyDescent="0.2">
      <c r="A3" s="4" t="s">
        <v>62</v>
      </c>
      <c r="B3" s="10" t="s">
        <v>7</v>
      </c>
      <c r="C3" s="38">
        <v>24.894318373999997</v>
      </c>
      <c r="D3" s="38">
        <v>25.0593</v>
      </c>
      <c r="E3" s="38">
        <v>25.894323097000001</v>
      </c>
      <c r="F3" s="38">
        <v>27.34194744985</v>
      </c>
      <c r="G3" s="38">
        <v>28.4</v>
      </c>
      <c r="H3" s="38">
        <v>31.428000000000001</v>
      </c>
      <c r="I3" s="38">
        <v>34.609000000000002</v>
      </c>
      <c r="J3" s="38">
        <v>35.856999999999999</v>
      </c>
      <c r="K3" s="38">
        <v>33.945999999999998</v>
      </c>
      <c r="L3" s="38">
        <v>37.116</v>
      </c>
      <c r="M3" s="38">
        <v>39.64</v>
      </c>
      <c r="N3" s="38">
        <v>42.796999999999997</v>
      </c>
    </row>
    <row r="4" spans="1:15" ht="102" x14ac:dyDescent="0.2">
      <c r="A4" s="4" t="s">
        <v>63</v>
      </c>
      <c r="B4" s="10" t="s">
        <v>7</v>
      </c>
      <c r="C4" s="38">
        <v>19.377138186580002</v>
      </c>
      <c r="D4" s="38">
        <v>20.1434</v>
      </c>
      <c r="E4" s="38">
        <v>22.076009158909997</v>
      </c>
      <c r="F4" s="38">
        <v>24.109948048919996</v>
      </c>
      <c r="G4" s="38">
        <v>26.28378</v>
      </c>
      <c r="H4" s="38">
        <v>28.315999999999999</v>
      </c>
      <c r="I4" s="38">
        <v>33.973999999999997</v>
      </c>
      <c r="J4" s="38">
        <v>38.887</v>
      </c>
      <c r="K4" s="38">
        <v>55.206000000000003</v>
      </c>
      <c r="L4" s="38">
        <v>51.472000000000001</v>
      </c>
      <c r="M4" s="38">
        <v>47.631</v>
      </c>
      <c r="N4" s="38">
        <v>45.451000000000001</v>
      </c>
      <c r="O4" s="112"/>
    </row>
    <row r="5" spans="1:15" s="6" customFormat="1" ht="51.75" thickBot="1" x14ac:dyDescent="0.25">
      <c r="A5" s="8" t="s">
        <v>74</v>
      </c>
      <c r="B5" s="9" t="s">
        <v>73</v>
      </c>
      <c r="C5" s="2">
        <f t="shared" ref="C5:N5" si="0">100*C3/C4</f>
        <v>128.47262652666132</v>
      </c>
      <c r="D5" s="2">
        <f t="shared" si="0"/>
        <v>124.40451959450738</v>
      </c>
      <c r="E5" s="2">
        <f t="shared" si="0"/>
        <v>117.29621468538353</v>
      </c>
      <c r="F5" s="2">
        <f t="shared" si="0"/>
        <v>113.40525244754636</v>
      </c>
      <c r="G5" s="2">
        <f t="shared" si="0"/>
        <v>108.05142943670964</v>
      </c>
      <c r="H5" s="2">
        <f t="shared" si="0"/>
        <v>110.99025286057353</v>
      </c>
      <c r="I5" s="2">
        <f t="shared" si="0"/>
        <v>101.86907635250486</v>
      </c>
      <c r="J5" s="2">
        <f t="shared" si="0"/>
        <v>92.208192969372789</v>
      </c>
      <c r="K5" s="2">
        <f t="shared" si="0"/>
        <v>61.489693149295363</v>
      </c>
      <c r="L5" s="2">
        <f t="shared" si="0"/>
        <v>72.109107864470005</v>
      </c>
      <c r="M5" s="2">
        <f t="shared" si="0"/>
        <v>83.223110999139209</v>
      </c>
      <c r="N5" s="2">
        <f t="shared" si="0"/>
        <v>94.16074453807397</v>
      </c>
    </row>
    <row r="12" spans="1:15" s="7" customFormat="1" x14ac:dyDescent="0.2"/>
    <row r="13" spans="1:15" s="7" customFormat="1" x14ac:dyDescent="0.2"/>
  </sheetData>
  <phoneticPr fontId="0" type="noConversion"/>
  <printOptions gridLines="1" gridLinesSet="0"/>
  <pageMargins left="0.78740157499999996" right="0.78740157499999996" top="0.984251969" bottom="0.984251969" header="0.4921259845" footer="0.4921259845"/>
  <pageSetup paperSize="9" scale="76" fitToHeight="0" orientation="landscape" r:id="rId1"/>
  <headerFooter alignWithMargins="0">
    <oddHeader>&amp;A</oddHeader>
    <oddFooter>Strana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Grafy</vt:lpstr>
      </vt:variant>
      <vt:variant>
        <vt:i4>1</vt:i4>
      </vt:variant>
    </vt:vector>
  </HeadingPairs>
  <TitlesOfParts>
    <vt:vector size="4" baseType="lpstr">
      <vt:lpstr>3_1</vt:lpstr>
      <vt:lpstr>3_2</vt:lpstr>
      <vt:lpstr>data_g</vt:lpstr>
      <vt:lpstr>G3_1_1</vt:lpstr>
    </vt:vector>
  </TitlesOfParts>
  <Company>MPSV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hoskovas</dc:creator>
  <cp:lastModifiedBy>Soukup Aleš Ing. (MPSV)</cp:lastModifiedBy>
  <cp:lastPrinted>2022-08-16T11:33:23Z</cp:lastPrinted>
  <dcterms:created xsi:type="dcterms:W3CDTF">2003-08-22T09:06:59Z</dcterms:created>
  <dcterms:modified xsi:type="dcterms:W3CDTF">2024-06-26T11:39:34Z</dcterms:modified>
</cp:coreProperties>
</file>