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O:\sd_0200\ČASOVÉ ŘADY\2023\"/>
    </mc:Choice>
  </mc:AlternateContent>
  <xr:revisionPtr revIDLastSave="0" documentId="13_ncr:1_{C9169D5C-BE7C-4937-8EF1-9D02783BC108}" xr6:coauthVersionLast="47" xr6:coauthVersionMax="47" xr10:uidLastSave="{00000000-0000-0000-0000-000000000000}"/>
  <bookViews>
    <workbookView xWindow="-120" yWindow="-120" windowWidth="29040" windowHeight="15840" tabRatio="434" activeTab="5" xr2:uid="{00000000-000D-0000-FFFF-FFFF00000000}"/>
  </bookViews>
  <sheets>
    <sheet name="4_1" sheetId="1" r:id="rId1"/>
    <sheet name="GR_TAB" sheetId="3" state="hidden" r:id="rId2"/>
    <sheet name="Graf 5.1 (2)" sheetId="13" state="hidden" r:id="rId3"/>
    <sheet name="4_2" sheetId="14" r:id="rId4"/>
    <sheet name="4_3" sheetId="15" r:id="rId5"/>
    <sheet name="4_4" sheetId="1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6" l="1"/>
  <c r="F8" i="16"/>
  <c r="G8" i="16"/>
  <c r="H8" i="16"/>
  <c r="I8" i="16"/>
  <c r="J8" i="16"/>
  <c r="K8" i="16"/>
  <c r="L8" i="16"/>
  <c r="D8" i="16"/>
  <c r="E4" i="3" l="1"/>
  <c r="E6" i="3"/>
  <c r="E7" i="3"/>
  <c r="E5" i="3"/>
  <c r="D4" i="3"/>
  <c r="D6" i="3"/>
  <c r="D7" i="3"/>
  <c r="D5" i="3"/>
  <c r="C4" i="3"/>
  <c r="C6" i="3"/>
  <c r="C5" i="3"/>
  <c r="B4" i="3"/>
  <c r="B6" i="3"/>
  <c r="B5" i="3"/>
</calcChain>
</file>

<file path=xl/sharedStrings.xml><?xml version="1.0" encoding="utf-8"?>
<sst xmlns="http://schemas.openxmlformats.org/spreadsheetml/2006/main" count="244" uniqueCount="140">
  <si>
    <t xml:space="preserve"> Přídavek na dítě (vč. výchovného)</t>
  </si>
  <si>
    <t xml:space="preserve"> Sociální příplatek (vč. SVP dětem)</t>
  </si>
  <si>
    <t xml:space="preserve"> Příspěvek na bydlení</t>
  </si>
  <si>
    <t>-</t>
  </si>
  <si>
    <t xml:space="preserve"> Rodičovský příspěvek</t>
  </si>
  <si>
    <t>2000</t>
  </si>
  <si>
    <t>2001</t>
  </si>
  <si>
    <t>2002</t>
  </si>
  <si>
    <t>2003</t>
  </si>
  <si>
    <t>2004</t>
  </si>
  <si>
    <t>2005</t>
  </si>
  <si>
    <t>Porodné</t>
  </si>
  <si>
    <t>2006</t>
  </si>
  <si>
    <t>2007</t>
  </si>
  <si>
    <t>Tabulka č. 4.2</t>
  </si>
  <si>
    <t>Pramen: MPSV</t>
  </si>
  <si>
    <t>přídavek na dítě</t>
  </si>
  <si>
    <t xml:space="preserve">sociální příplatek </t>
  </si>
  <si>
    <t>příspěvek na bydlení</t>
  </si>
  <si>
    <t>rodičovský příspěvek</t>
  </si>
  <si>
    <t>porodné</t>
  </si>
  <si>
    <t>pohřebné</t>
  </si>
  <si>
    <t>příspěvek na úhradu potřeb dítěte</t>
  </si>
  <si>
    <t>odměna pěstouna</t>
  </si>
  <si>
    <t>child allowance</t>
  </si>
  <si>
    <t xml:space="preserve">social allowance </t>
  </si>
  <si>
    <t>housing allowance</t>
  </si>
  <si>
    <t>parental allowance</t>
  </si>
  <si>
    <t>birth grant</t>
  </si>
  <si>
    <t>funeral grant</t>
  </si>
  <si>
    <t>foster care remuneration</t>
  </si>
  <si>
    <t>benefit upon the termination of foster care</t>
  </si>
  <si>
    <t>Source: MoLSA</t>
  </si>
  <si>
    <t>ostatní*</t>
  </si>
  <si>
    <t xml:space="preserve">     Table No. 4.2</t>
  </si>
  <si>
    <t>Tabulka č. 4.1</t>
  </si>
  <si>
    <t xml:space="preserve">     Table No. 4.1</t>
  </si>
  <si>
    <r>
      <t xml:space="preserve">Rok
</t>
    </r>
    <r>
      <rPr>
        <i/>
        <sz val="9"/>
        <color rgb="FF000000"/>
        <rFont val="Times New Roman"/>
        <family val="1"/>
        <charset val="238"/>
      </rPr>
      <t>Year</t>
    </r>
  </si>
  <si>
    <t>Ukazatel</t>
  </si>
  <si>
    <t>Indicator</t>
  </si>
  <si>
    <t xml:space="preserve">      přídavek na dítě</t>
  </si>
  <si>
    <t xml:space="preserve">   including:</t>
  </si>
  <si>
    <t xml:space="preserve">      sociální příplatek </t>
  </si>
  <si>
    <t xml:space="preserve">      příspěvek na bydlení</t>
  </si>
  <si>
    <t xml:space="preserve">      rodičovský příspěvek</t>
  </si>
  <si>
    <t xml:space="preserve">      porodné</t>
  </si>
  <si>
    <t xml:space="preserve">      pohřebné</t>
  </si>
  <si>
    <t>Výdaje na dávky státní sociální podpory (mil. Kč)</t>
  </si>
  <si>
    <t>Expenditure on state social support benefits (mil. CZK)</t>
  </si>
  <si>
    <t>Výdaje na dávky pěstounské péče (mil. Kč)</t>
  </si>
  <si>
    <t>Expenditure on foster care benefits (mil. CZK)</t>
  </si>
  <si>
    <t xml:space="preserve">      příspěvek na úhradu potřeb dítěte</t>
  </si>
  <si>
    <t xml:space="preserve">      příspěvek při ukončení pěstounské péče</t>
  </si>
  <si>
    <t xml:space="preserve">      příspěvek při převzetí dítěte</t>
  </si>
  <si>
    <t xml:space="preserve">      odměna pěstouna</t>
  </si>
  <si>
    <t xml:space="preserve">      příspěvek na zakoupení os. motorového vozidla</t>
  </si>
  <si>
    <t xml:space="preserve">   v tom:</t>
  </si>
  <si>
    <t>Průměrný měsíční počet vyplácených dávek pěstounské péče (v tis.)</t>
  </si>
  <si>
    <t>other*</t>
  </si>
  <si>
    <t>extraordinary immediate assistance</t>
  </si>
  <si>
    <t>mimořádná okamžitá pomoc</t>
  </si>
  <si>
    <t>supplement for housing</t>
  </si>
  <si>
    <t>doplatek na bydlení</t>
  </si>
  <si>
    <t>allowance for living</t>
  </si>
  <si>
    <t>příspěvek na živobytí</t>
  </si>
  <si>
    <t>Indicaror</t>
  </si>
  <si>
    <t>Benefits of Assistance in Material Need and Care Allowance</t>
  </si>
  <si>
    <t>Dávky pomoci v hmotné nouzi a příspěvek na péči</t>
  </si>
  <si>
    <t>Pramen: MPSV, MF</t>
  </si>
  <si>
    <t>Source: MoLSA, Ministry of Finance</t>
  </si>
  <si>
    <t>Výdaje na dávky pomoci v hmotné nouzi (mil. Kč)</t>
  </si>
  <si>
    <t>Výdaje na příspěvek na péči (mil. Kč)</t>
  </si>
  <si>
    <r>
      <t xml:space="preserve">Rok
</t>
    </r>
    <r>
      <rPr>
        <i/>
        <sz val="9"/>
        <rFont val="Times New Roman"/>
        <family val="1"/>
        <charset val="238"/>
      </rPr>
      <t>Year</t>
    </r>
  </si>
  <si>
    <t>Expenditure on care allowance (mil. CZK)</t>
  </si>
  <si>
    <t>Average monthly number of paid benefits 
of assistance in material need (in thous.)</t>
  </si>
  <si>
    <t>Expenditure on benefits of assistance 
in material need (mil. CZK)</t>
  </si>
  <si>
    <t>Average monthly number of paid 
care allowance (in thous.)</t>
  </si>
  <si>
    <t>příspěvek na mobilitu</t>
  </si>
  <si>
    <t>mobility allowance</t>
  </si>
  <si>
    <t>příspěvek na zvláštní pomůcku</t>
  </si>
  <si>
    <t>allowance to special aid</t>
  </si>
  <si>
    <t>Tabulka č. 4.3</t>
  </si>
  <si>
    <t>Table No. 4.3</t>
  </si>
  <si>
    <t>Výdaje na dávky pro osoby se zdravotním postižením (mil. Kč)</t>
  </si>
  <si>
    <t>* zahrnuje dávky podle vyhlášky MPSV č. 182/1991 Sb., např. příspěvek na provoz motorového vozidla, příspěvek na opatření zvláštních pomůcek, příspěvek na úpravu bytu</t>
  </si>
  <si>
    <t>* incl. benefits according to Decree of MoLSA No. 182/1991 Sb., e.g. benefit for motor vehicle operation, benefit for acquisition of special aids, benefit for flat modification</t>
  </si>
  <si>
    <t>Expenditure on benefits for people with disabilities (mil. CZK)</t>
  </si>
  <si>
    <t>Tabulka č. 4.4</t>
  </si>
  <si>
    <t xml:space="preserve">     Table No. 4.4</t>
  </si>
  <si>
    <t>Rok
Year</t>
  </si>
  <si>
    <t>Průměrný měsíční počet vyplacených příspěvků na mobilitu (v tis.)</t>
  </si>
  <si>
    <t>Average monthly number of paid mobility allowance (in thous.)</t>
  </si>
  <si>
    <t>Počet vyplacených příspěvků na zvláštní pomůcku v kalendářním roce (v tis.)</t>
  </si>
  <si>
    <t>Number of paid allowance to special aid in calendar year (in thous.)</t>
  </si>
  <si>
    <t>Dávky pro osoby se zdravotním postižením</t>
  </si>
  <si>
    <t>Benefits for People with Disabilities</t>
  </si>
  <si>
    <t>Výdaje na dávky státní sociální podpory, dávky pěstounské péče a náhradní výživné</t>
  </si>
  <si>
    <t>Průměrný měsíční počet vyplácených dávek státní sociální podpory, dávek pěstounské péče a náhradního výživného</t>
  </si>
  <si>
    <t>Expenditure on Benefits of State Social Support, Foster Care Benefits and Advance of Maintenance Payment</t>
  </si>
  <si>
    <t>Average Monthly Number of Paid State Social Support Benefits, Foster Care Benefits and Advance of Maintenance Payment</t>
  </si>
  <si>
    <t>Průměrný měsíční počet vyplacených 
příspěvků na péči (v tis.)</t>
  </si>
  <si>
    <t>humanitární dávka</t>
  </si>
  <si>
    <t>příspěvek při pěstounské péči</t>
  </si>
  <si>
    <t>foster care allowance</t>
  </si>
  <si>
    <t>* v roce 2022 nezahrnuje jednorázový příspěvek na dítě</t>
  </si>
  <si>
    <t>Průměrný měsíční počet vyplácených dávek státní sociální podpory (v tis.)*</t>
  </si>
  <si>
    <t>Average monthly number of paid state social support benefits (in thous.)*</t>
  </si>
  <si>
    <t>ostatní**</t>
  </si>
  <si>
    <t>other**</t>
  </si>
  <si>
    <t>Průměrný měsíční počet vyplácených dávek náhradního výživného (v tis.)***</t>
  </si>
  <si>
    <t>Average monthly number of paid advance maintenance payment (in thous.)***</t>
  </si>
  <si>
    <t>*** dávka zavedena od 1. 7. 2021 (údaje za rok 2021 se vztahuje k příslušné části tohoto roku)</t>
  </si>
  <si>
    <t>*** benefit introduced as of July 1, 2021 (value for 2021 is related to relevant part of this year)</t>
  </si>
  <si>
    <t>* excl. one-off child grant in 2022</t>
  </si>
  <si>
    <t xml:space="preserve">child’s needs allowance </t>
  </si>
  <si>
    <t xml:space="preserve">initial foster care grant </t>
  </si>
  <si>
    <t>motor vehicle grant</t>
  </si>
  <si>
    <t xml:space="preserve">      jednorázový příspěvek na dítě*</t>
  </si>
  <si>
    <t>one-off child grant*</t>
  </si>
  <si>
    <t>* dávka vyplácená od července 2022</t>
  </si>
  <si>
    <t>* benefit provided since July 2022</t>
  </si>
  <si>
    <t xml:space="preserve">      příspěvek při pěstounské péči**</t>
  </si>
  <si>
    <t xml:space="preserve">      zaopatřovací příspěvek (jednorázový, opakovaný)**</t>
  </si>
  <si>
    <t>foster care allowance**</t>
  </si>
  <si>
    <t>grant at the end of foster care and recurring maintenance allowance**</t>
  </si>
  <si>
    <t>** dávky zavedeny od 1. 1. 2022</t>
  </si>
  <si>
    <t>** benefits introduced as of January 1, 2022</t>
  </si>
  <si>
    <t>*** celkové výdaje zahrnují doplatky, přeplatky a vratky, nezahrnují převody na depozitní účet, vratky zaniklých dávek, převody přeplatků z minulých let na příjmový účet státního rozpočtu a odvedené pojistné a daně z odměny pěstouna</t>
  </si>
  <si>
    <t>*** total expenditure incl. additional payments, overpayments and refunds, exclude transfers to deposit account, refunds of terminated benefits, transfers of overpayments from previous year to the revenue account of the State Budged and paid premiums on behalf of employer from foster care remuneration</t>
  </si>
  <si>
    <t>Výdaje na náhradní výživné (v mil. Kč)****</t>
  </si>
  <si>
    <t>**** dávka zavedena od 1. 7. 2021</t>
  </si>
  <si>
    <t>**** benefit introduced as of July 1, 2021</t>
  </si>
  <si>
    <t>** incl. initial foster care grant, motor vehicle grant, benefit upon the termination of foster care (introduced in 2013) and grant at the end of foster care and recurring maintenance allowance (since 2022)</t>
  </si>
  <si>
    <t>** zahrnuje příspěvek při převzetí dítěte, příspěvek na zakoupení osobního motorového vozidla, příspěvek při ukončení pěstounské péče (zaveden v roce 2013) a od roku 2022 jednorázový a opakovaný zaopatřující příspěvek</t>
  </si>
  <si>
    <t>Average monthly number of paid foster care benefits 
(in thous.)</t>
  </si>
  <si>
    <t>Expenditure on advance of maintenance payment (mil. CZK)****</t>
  </si>
  <si>
    <t>Průměrný měsíční počet vyplacených dávek 
pomoci v hmotné nouzi (v tis.)*</t>
  </si>
  <si>
    <t>* v roce 2022 nezahrnuje humanitární dávku</t>
  </si>
  <si>
    <t>* excl. humanitarian grant in 2022</t>
  </si>
  <si>
    <t>humanitarian allowance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</si>
</sst>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d/\ m\Řs\ˇ\c\ yyyy"/>
    <numFmt numFmtId="166" formatCode="#,##0_);\(#,##0\)"/>
    <numFmt numFmtId="167" formatCode="#,##0.0"/>
    <numFmt numFmtId="168" formatCode="0.0"/>
  </numFmts>
  <fonts count="41" x14ac:knownFonts="1">
    <font>
      <sz val="12"/>
      <name val="Courier"/>
    </font>
    <font>
      <sz val="1"/>
      <color indexed="8"/>
      <name val="Courier"/>
      <family val="1"/>
      <charset val="238"/>
    </font>
    <font>
      <b/>
      <sz val="1"/>
      <color indexed="8"/>
      <name val="Courier"/>
      <family val="1"/>
      <charset val="238"/>
    </font>
    <font>
      <sz val="12"/>
      <name val="Arial CE"/>
      <family val="2"/>
      <charset val="238"/>
    </font>
    <font>
      <sz val="12"/>
      <color indexed="8"/>
      <name val="Arial CE"/>
      <family val="2"/>
      <charset val="238"/>
    </font>
    <font>
      <sz val="11"/>
      <name val="Arial CE"/>
      <family val="2"/>
      <charset val="238"/>
    </font>
    <font>
      <sz val="11"/>
      <color indexed="8"/>
      <name val="Arial CE"/>
      <family val="2"/>
      <charset val="238"/>
    </font>
    <font>
      <sz val="12"/>
      <name val="Courier"/>
      <family val="1"/>
      <charset val="238"/>
    </font>
    <font>
      <sz val="12"/>
      <color indexed="10"/>
      <name val="Courier"/>
      <family val="3"/>
      <charset val="238"/>
    </font>
    <font>
      <sz val="11"/>
      <color indexed="10"/>
      <name val="Arial CE"/>
      <family val="2"/>
      <charset val="238"/>
    </font>
    <font>
      <sz val="12"/>
      <name val="Courier"/>
      <family val="3"/>
      <charset val="238"/>
    </font>
    <font>
      <sz val="12"/>
      <name val="Times New Roman"/>
      <family val="1"/>
      <charset val="238"/>
    </font>
    <font>
      <sz val="11"/>
      <name val="Times New Roman"/>
      <family val="1"/>
      <charset val="238"/>
    </font>
    <font>
      <sz val="10"/>
      <color indexed="8"/>
      <name val="Times New Roman"/>
      <family val="1"/>
      <charset val="238"/>
    </font>
    <font>
      <b/>
      <sz val="16"/>
      <color indexed="8"/>
      <name val="Times New Roman"/>
      <family val="1"/>
      <charset val="238"/>
    </font>
    <font>
      <sz val="9"/>
      <name val="Times New Roman"/>
      <family val="1"/>
      <charset val="238"/>
    </font>
    <font>
      <sz val="9"/>
      <color indexed="8"/>
      <name val="Times New Roman"/>
      <family val="1"/>
      <charset val="238"/>
    </font>
    <font>
      <vertAlign val="superscript"/>
      <sz val="9"/>
      <color indexed="8"/>
      <name val="Times New Roman"/>
      <family val="1"/>
      <charset val="238"/>
    </font>
    <font>
      <b/>
      <sz val="12"/>
      <color indexed="8"/>
      <name val="Times New Roman"/>
      <family val="1"/>
      <charset val="238"/>
    </font>
    <font>
      <b/>
      <i/>
      <sz val="12"/>
      <color indexed="8"/>
      <name val="Times New Roman"/>
      <family val="1"/>
      <charset val="238"/>
    </font>
    <font>
      <i/>
      <sz val="9"/>
      <name val="Times New Roman"/>
      <family val="1"/>
      <charset val="238"/>
    </font>
    <font>
      <i/>
      <sz val="9"/>
      <color indexed="8"/>
      <name val="Times New Roman"/>
      <family val="1"/>
      <charset val="238"/>
    </font>
    <font>
      <b/>
      <sz val="9"/>
      <name val="Times New Roman"/>
      <family val="1"/>
      <charset val="238"/>
    </font>
    <font>
      <i/>
      <sz val="9"/>
      <color rgb="FF000000"/>
      <name val="Times New Roman"/>
      <family val="1"/>
      <charset val="238"/>
    </font>
    <font>
      <i/>
      <sz val="10"/>
      <name val="Times New Roman"/>
      <family val="1"/>
      <charset val="238"/>
    </font>
    <font>
      <b/>
      <sz val="10"/>
      <name val="Times New Roman"/>
      <family val="1"/>
      <charset val="238"/>
    </font>
    <font>
      <b/>
      <sz val="11"/>
      <name val="Times New Roman"/>
      <family val="1"/>
      <charset val="238"/>
    </font>
    <font>
      <sz val="11"/>
      <color theme="1"/>
      <name val="Times New Roman"/>
      <family val="1"/>
      <charset val="238"/>
    </font>
    <font>
      <sz val="10"/>
      <name val="Times New Roman"/>
      <family val="1"/>
      <charset val="238"/>
    </font>
    <font>
      <b/>
      <sz val="12"/>
      <name val="Times New Roman"/>
      <family val="1"/>
      <charset val="238"/>
    </font>
    <font>
      <i/>
      <sz val="9"/>
      <color theme="1"/>
      <name val="Times New Roman"/>
      <family val="1"/>
      <charset val="238"/>
    </font>
    <font>
      <b/>
      <sz val="16"/>
      <name val="Times New Roman"/>
      <family val="1"/>
      <charset val="238"/>
    </font>
    <font>
      <b/>
      <i/>
      <sz val="12"/>
      <name val="Times New Roman"/>
      <family val="1"/>
      <charset val="238"/>
    </font>
    <font>
      <i/>
      <sz val="12"/>
      <name val="Courier"/>
      <charset val="238"/>
    </font>
    <font>
      <sz val="10"/>
      <color theme="1"/>
      <name val="Times New Roman"/>
      <family val="1"/>
      <charset val="238"/>
    </font>
    <font>
      <b/>
      <sz val="12"/>
      <color theme="1"/>
      <name val="Times New Roman"/>
      <family val="1"/>
      <charset val="238"/>
    </font>
    <font>
      <sz val="9"/>
      <color theme="1"/>
      <name val="Times New Roman"/>
      <family val="1"/>
      <charset val="238"/>
    </font>
    <font>
      <b/>
      <i/>
      <sz val="12"/>
      <color theme="1"/>
      <name val="Times New Roman"/>
      <family val="1"/>
      <charset val="238"/>
    </font>
    <font>
      <i/>
      <sz val="11"/>
      <color theme="1"/>
      <name val="Calibri"/>
      <family val="2"/>
      <charset val="238"/>
      <scheme val="minor"/>
    </font>
    <font>
      <i/>
      <sz val="9"/>
      <color theme="1"/>
      <name val="Calibri"/>
      <family val="2"/>
      <charset val="238"/>
      <scheme val="minor"/>
    </font>
    <font>
      <b/>
      <sz val="10"/>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164" fontId="0" fillId="0" borderId="0"/>
    <xf numFmtId="1" fontId="1" fillId="0" borderId="0">
      <protection locked="0"/>
    </xf>
    <xf numFmtId="0" fontId="1" fillId="0" borderId="1">
      <protection locked="0"/>
    </xf>
    <xf numFmtId="165" fontId="1" fillId="0" borderId="0">
      <protection locked="0"/>
    </xf>
    <xf numFmtId="1" fontId="1" fillId="0" borderId="0">
      <protection locked="0"/>
    </xf>
    <xf numFmtId="0" fontId="2" fillId="0" borderId="0">
      <protection locked="0"/>
    </xf>
    <xf numFmtId="0" fontId="2" fillId="0" borderId="0">
      <protection locked="0"/>
    </xf>
    <xf numFmtId="164" fontId="7" fillId="0" borderId="0"/>
    <xf numFmtId="1" fontId="1" fillId="0" borderId="0">
      <protection locked="0"/>
    </xf>
  </cellStyleXfs>
  <cellXfs count="311">
    <xf numFmtId="164" fontId="0" fillId="0" borderId="0" xfId="0"/>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164" fontId="3" fillId="2" borderId="4" xfId="0" quotePrefix="1" applyFont="1" applyFill="1" applyBorder="1" applyAlignment="1">
      <alignment horizontal="center" vertical="center"/>
    </xf>
    <xf numFmtId="164" fontId="9" fillId="2" borderId="2" xfId="0" applyFont="1" applyFill="1" applyBorder="1" applyAlignment="1" applyProtection="1">
      <alignment vertical="center"/>
    </xf>
    <xf numFmtId="166" fontId="6" fillId="2" borderId="2" xfId="0" applyNumberFormat="1" applyFont="1" applyFill="1" applyBorder="1" applyAlignment="1" applyProtection="1">
      <alignment horizontal="center" vertical="center"/>
    </xf>
    <xf numFmtId="166" fontId="6" fillId="2" borderId="5" xfId="0" applyNumberFormat="1" applyFont="1" applyFill="1" applyBorder="1" applyAlignment="1" applyProtection="1">
      <alignment horizontal="center" vertical="center"/>
    </xf>
    <xf numFmtId="3" fontId="6" fillId="2" borderId="2" xfId="7"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3"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3" fontId="6" fillId="0" borderId="7" xfId="7" applyNumberFormat="1" applyFont="1" applyFill="1" applyBorder="1" applyAlignment="1">
      <alignment horizontal="center" vertical="center"/>
    </xf>
    <xf numFmtId="3" fontId="5" fillId="0" borderId="7" xfId="0" applyNumberFormat="1" applyFont="1" applyBorder="1" applyAlignment="1">
      <alignment horizontal="center" vertical="center"/>
    </xf>
    <xf numFmtId="164" fontId="6" fillId="0" borderId="3" xfId="0" applyFont="1" applyFill="1" applyBorder="1" applyAlignment="1" applyProtection="1">
      <alignment vertical="center" wrapText="1"/>
    </xf>
    <xf numFmtId="3" fontId="6" fillId="0" borderId="3" xfId="0" applyNumberFormat="1" applyFont="1" applyFill="1" applyBorder="1" applyAlignment="1" applyProtection="1">
      <alignment horizontal="center" vertical="center"/>
    </xf>
    <xf numFmtId="3" fontId="6" fillId="0" borderId="7" xfId="0" applyNumberFormat="1" applyFont="1" applyFill="1" applyBorder="1" applyAlignment="1" applyProtection="1">
      <alignment horizontal="center" vertical="center"/>
    </xf>
    <xf numFmtId="3" fontId="5" fillId="0" borderId="8" xfId="0" applyNumberFormat="1" applyFont="1" applyBorder="1" applyAlignment="1">
      <alignment horizontal="center" vertical="center"/>
    </xf>
    <xf numFmtId="3" fontId="5" fillId="0" borderId="3" xfId="0" quotePrefix="1" applyNumberFormat="1" applyFont="1" applyBorder="1" applyAlignment="1">
      <alignment horizontal="center" vertical="center"/>
    </xf>
    <xf numFmtId="3" fontId="5" fillId="0" borderId="9" xfId="0" quotePrefix="1" applyNumberFormat="1" applyFont="1" applyBorder="1" applyAlignment="1">
      <alignment horizontal="center" vertical="center"/>
    </xf>
    <xf numFmtId="164" fontId="9" fillId="2" borderId="2" xfId="0" applyFont="1" applyFill="1" applyBorder="1" applyAlignment="1" applyProtection="1">
      <alignment vertical="center" wrapText="1"/>
    </xf>
    <xf numFmtId="3" fontId="8" fillId="2" borderId="10" xfId="0" applyNumberFormat="1" applyFont="1" applyFill="1" applyBorder="1" applyAlignment="1">
      <alignment horizontal="center" vertical="center"/>
    </xf>
    <xf numFmtId="3" fontId="3" fillId="0" borderId="11"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5" fillId="0" borderId="9" xfId="0" applyNumberFormat="1" applyFont="1" applyBorder="1" applyAlignment="1">
      <alignment horizontal="center" vertical="center"/>
    </xf>
    <xf numFmtId="164" fontId="3" fillId="2" borderId="6" xfId="0" quotePrefix="1" applyFont="1" applyFill="1" applyBorder="1" applyAlignment="1">
      <alignment horizontal="center" vertical="center"/>
    </xf>
    <xf numFmtId="164" fontId="0" fillId="0" borderId="0" xfId="0" applyAlignment="1">
      <alignment vertical="center"/>
    </xf>
    <xf numFmtId="164" fontId="4" fillId="2" borderId="4" xfId="0" applyFont="1" applyFill="1" applyBorder="1" applyAlignment="1">
      <alignment vertical="center"/>
    </xf>
    <xf numFmtId="164" fontId="4" fillId="2" borderId="13" xfId="0" applyFont="1" applyFill="1" applyBorder="1" applyAlignment="1" applyProtection="1">
      <alignment horizontal="center" vertical="center"/>
    </xf>
    <xf numFmtId="164" fontId="4" fillId="2" borderId="4" xfId="0" applyFont="1" applyFill="1" applyBorder="1" applyAlignment="1" applyProtection="1">
      <alignment horizontal="center" vertical="center"/>
    </xf>
    <xf numFmtId="164" fontId="4" fillId="2" borderId="14" xfId="0" applyFont="1" applyFill="1" applyBorder="1" applyAlignment="1" applyProtection="1">
      <alignment horizontal="center" vertical="center"/>
    </xf>
    <xf numFmtId="164" fontId="6" fillId="2" borderId="14" xfId="0" applyFont="1" applyFill="1" applyBorder="1" applyAlignment="1" applyProtection="1">
      <alignment horizontal="center" vertical="center"/>
    </xf>
    <xf numFmtId="3" fontId="10" fillId="3" borderId="6" xfId="0" applyNumberFormat="1" applyFont="1" applyFill="1" applyBorder="1" applyAlignment="1">
      <alignment horizontal="center" vertical="center"/>
    </xf>
    <xf numFmtId="3" fontId="10" fillId="3" borderId="2" xfId="0" applyNumberFormat="1" applyFont="1" applyFill="1" applyBorder="1" applyAlignment="1">
      <alignment horizontal="center" vertical="center"/>
    </xf>
    <xf numFmtId="164" fontId="11" fillId="0" borderId="0" xfId="0" applyFont="1" applyAlignment="1">
      <alignment wrapText="1"/>
    </xf>
    <xf numFmtId="164" fontId="11" fillId="0" borderId="0" xfId="0" applyFont="1"/>
    <xf numFmtId="164" fontId="12" fillId="0" borderId="0" xfId="0" applyFont="1" applyAlignment="1">
      <alignment horizontal="right"/>
    </xf>
    <xf numFmtId="164" fontId="11" fillId="0" borderId="0" xfId="0" applyFont="1" applyAlignment="1"/>
    <xf numFmtId="164" fontId="13" fillId="0" borderId="0" xfId="0" applyFont="1" applyFill="1" applyBorder="1" applyAlignment="1" applyProtection="1">
      <alignment vertical="center"/>
    </xf>
    <xf numFmtId="164" fontId="11" fillId="0" borderId="0" xfId="0" applyFont="1" applyAlignment="1">
      <alignment horizontal="center" vertical="center" wrapText="1"/>
    </xf>
    <xf numFmtId="164" fontId="14" fillId="0" borderId="0" xfId="0" applyFont="1" applyFill="1" applyBorder="1" applyAlignment="1" applyProtection="1">
      <alignment horizontal="center" vertical="center"/>
    </xf>
    <xf numFmtId="164" fontId="16" fillId="0" borderId="0" xfId="0" applyFont="1" applyFill="1" applyBorder="1" applyAlignment="1" applyProtection="1">
      <alignment vertical="center"/>
    </xf>
    <xf numFmtId="164" fontId="15" fillId="0" borderId="0" xfId="0" applyFont="1" applyAlignment="1"/>
    <xf numFmtId="164" fontId="17" fillId="0" borderId="0" xfId="0" applyFont="1" applyFill="1" applyBorder="1" applyAlignment="1" applyProtection="1">
      <alignment vertical="center"/>
    </xf>
    <xf numFmtId="164" fontId="11" fillId="0" borderId="0" xfId="0" applyFont="1" applyAlignment="1">
      <alignment horizontal="center" vertical="center"/>
    </xf>
    <xf numFmtId="3" fontId="11" fillId="0" borderId="0" xfId="0" applyNumberFormat="1" applyFont="1"/>
    <xf numFmtId="164" fontId="15" fillId="0" borderId="0" xfId="0" applyFont="1"/>
    <xf numFmtId="164" fontId="11" fillId="0" borderId="0" xfId="0" applyFont="1" applyBorder="1" applyAlignment="1">
      <alignment wrapText="1"/>
    </xf>
    <xf numFmtId="164" fontId="18" fillId="0" borderId="0" xfId="0" applyFont="1" applyFill="1" applyBorder="1" applyAlignment="1" applyProtection="1">
      <alignment horizontal="left"/>
    </xf>
    <xf numFmtId="0" fontId="15" fillId="4" borderId="15" xfId="0" quotePrefix="1" applyNumberFormat="1" applyFont="1" applyFill="1" applyBorder="1" applyAlignment="1">
      <alignment horizontal="center" vertical="center"/>
    </xf>
    <xf numFmtId="3" fontId="15" fillId="0" borderId="5" xfId="0" applyNumberFormat="1" applyFont="1" applyBorder="1" applyAlignment="1">
      <alignment horizontal="center" vertical="center"/>
    </xf>
    <xf numFmtId="3" fontId="15" fillId="0" borderId="5" xfId="0" quotePrefix="1" applyNumberFormat="1" applyFont="1" applyBorder="1" applyAlignment="1">
      <alignment horizontal="center" vertical="center"/>
    </xf>
    <xf numFmtId="3" fontId="16" fillId="0" borderId="15" xfId="0" applyNumberFormat="1" applyFont="1" applyFill="1" applyBorder="1" applyAlignment="1" applyProtection="1">
      <alignment horizontal="center" vertical="center"/>
    </xf>
    <xf numFmtId="166" fontId="16" fillId="0" borderId="5" xfId="0" quotePrefix="1" applyNumberFormat="1" applyFont="1" applyFill="1" applyBorder="1" applyAlignment="1" applyProtection="1">
      <alignment horizontal="center" vertical="center"/>
    </xf>
    <xf numFmtId="166" fontId="16" fillId="0" borderId="5" xfId="0" applyNumberFormat="1" applyFont="1" applyFill="1" applyBorder="1" applyAlignment="1" applyProtection="1">
      <alignment horizontal="center" vertical="center"/>
    </xf>
    <xf numFmtId="3" fontId="16" fillId="0" borderId="5" xfId="0" applyNumberFormat="1" applyFont="1" applyFill="1" applyBorder="1" applyAlignment="1" applyProtection="1">
      <alignment horizontal="center" vertical="center"/>
    </xf>
    <xf numFmtId="167" fontId="15" fillId="0" borderId="5" xfId="0" quotePrefix="1" applyNumberFormat="1" applyFont="1" applyBorder="1" applyAlignment="1">
      <alignment horizontal="center" vertical="center"/>
    </xf>
    <xf numFmtId="168" fontId="16" fillId="0" borderId="5" xfId="0" quotePrefix="1" applyNumberFormat="1" applyFont="1" applyFill="1" applyBorder="1" applyAlignment="1" applyProtection="1">
      <alignment horizontal="center" vertical="center"/>
    </xf>
    <xf numFmtId="164" fontId="24" fillId="0" borderId="0" xfId="0" applyFont="1" applyAlignment="1">
      <alignment horizontal="right"/>
    </xf>
    <xf numFmtId="164" fontId="15" fillId="0" borderId="0" xfId="0" applyFont="1" applyAlignment="1">
      <alignment horizontal="right"/>
    </xf>
    <xf numFmtId="3" fontId="20" fillId="0" borderId="0" xfId="0" applyNumberFormat="1" applyFont="1" applyAlignment="1">
      <alignment horizontal="right"/>
    </xf>
    <xf numFmtId="164" fontId="18" fillId="0" borderId="0" xfId="0" applyFont="1" applyFill="1" applyBorder="1" applyAlignment="1" applyProtection="1">
      <alignment horizontal="left" vertical="center"/>
    </xf>
    <xf numFmtId="164" fontId="19" fillId="0" borderId="0" xfId="0" applyFont="1" applyFill="1" applyBorder="1" applyAlignment="1" applyProtection="1">
      <alignment horizontal="left" vertical="center"/>
    </xf>
    <xf numFmtId="164" fontId="21" fillId="0" borderId="0" xfId="0" applyFont="1" applyFill="1" applyBorder="1" applyAlignment="1" applyProtection="1">
      <alignment vertical="center"/>
    </xf>
    <xf numFmtId="3" fontId="16" fillId="0" borderId="0" xfId="0" applyNumberFormat="1" applyFont="1" applyFill="1" applyAlignment="1" applyProtection="1">
      <alignment horizontal="right" vertical="center"/>
    </xf>
    <xf numFmtId="3" fontId="22" fillId="0" borderId="5" xfId="0" quotePrefix="1" applyNumberFormat="1" applyFont="1" applyFill="1" applyBorder="1" applyAlignment="1">
      <alignment horizontal="center" vertical="center"/>
    </xf>
    <xf numFmtId="3" fontId="21" fillId="4" borderId="25" xfId="0" applyNumberFormat="1" applyFont="1" applyFill="1" applyBorder="1" applyAlignment="1">
      <alignment vertical="center" wrapText="1"/>
    </xf>
    <xf numFmtId="164" fontId="21" fillId="4" borderId="25" xfId="0" applyFont="1" applyFill="1" applyBorder="1" applyAlignment="1">
      <alignment vertical="center" wrapText="1"/>
    </xf>
    <xf numFmtId="3" fontId="20" fillId="4" borderId="23" xfId="0" applyNumberFormat="1" applyFont="1" applyFill="1" applyBorder="1" applyAlignment="1">
      <alignment vertical="center" textRotation="90"/>
    </xf>
    <xf numFmtId="3" fontId="20" fillId="4" borderId="24" xfId="0" applyNumberFormat="1" applyFont="1" applyFill="1" applyBorder="1" applyAlignment="1">
      <alignment vertical="center" textRotation="90"/>
    </xf>
    <xf numFmtId="3" fontId="15" fillId="0" borderId="16" xfId="0" quotePrefix="1" applyNumberFormat="1" applyFont="1" applyBorder="1" applyAlignment="1">
      <alignment horizontal="center" vertical="center"/>
    </xf>
    <xf numFmtId="164" fontId="21" fillId="4" borderId="21" xfId="0" applyFont="1" applyFill="1" applyBorder="1" applyAlignment="1">
      <alignment vertical="center" wrapText="1"/>
    </xf>
    <xf numFmtId="3" fontId="15" fillId="0" borderId="15" xfId="0" quotePrefix="1" applyNumberFormat="1" applyFont="1" applyFill="1" applyBorder="1" applyAlignment="1">
      <alignment horizontal="center" vertical="center"/>
    </xf>
    <xf numFmtId="164" fontId="20" fillId="4" borderId="25" xfId="7" applyFont="1" applyFill="1" applyBorder="1" applyAlignment="1">
      <alignment horizontal="left" vertical="center" wrapText="1"/>
    </xf>
    <xf numFmtId="3" fontId="15" fillId="0" borderId="17" xfId="0" applyNumberFormat="1" applyFont="1" applyBorder="1" applyAlignment="1">
      <alignment horizontal="center" vertical="center"/>
    </xf>
    <xf numFmtId="164" fontId="15" fillId="0" borderId="0" xfId="0" applyFont="1" applyAlignment="1">
      <alignment horizontal="right" vertical="center"/>
    </xf>
    <xf numFmtId="3" fontId="20" fillId="0" borderId="0" xfId="0" applyNumberFormat="1" applyFont="1" applyAlignment="1">
      <alignment horizontal="right" vertical="center"/>
    </xf>
    <xf numFmtId="0" fontId="15" fillId="4" borderId="17" xfId="0" quotePrefix="1" applyNumberFormat="1" applyFont="1" applyFill="1" applyBorder="1" applyAlignment="1">
      <alignment horizontal="center" vertical="center"/>
    </xf>
    <xf numFmtId="3" fontId="16" fillId="4" borderId="25" xfId="0" applyNumberFormat="1" applyFont="1" applyFill="1" applyBorder="1" applyAlignment="1" applyProtection="1">
      <alignment vertical="center" wrapText="1"/>
    </xf>
    <xf numFmtId="164" fontId="16" fillId="4" borderId="25" xfId="0" applyFont="1" applyFill="1" applyBorder="1" applyAlignment="1" applyProtection="1">
      <alignment vertical="center" wrapText="1"/>
    </xf>
    <xf numFmtId="0" fontId="15" fillId="0" borderId="5" xfId="0" quotePrefix="1" applyNumberFormat="1" applyFont="1" applyFill="1" applyBorder="1" applyAlignment="1">
      <alignment horizontal="center" vertical="center"/>
    </xf>
    <xf numFmtId="164" fontId="16" fillId="4" borderId="21" xfId="0" applyFont="1" applyFill="1" applyBorder="1" applyAlignment="1" applyProtection="1">
      <alignment vertical="center" wrapText="1"/>
    </xf>
    <xf numFmtId="167" fontId="15" fillId="0" borderId="16" xfId="0" quotePrefix="1" applyNumberFormat="1" applyFont="1" applyBorder="1" applyAlignment="1">
      <alignment horizontal="center" vertical="center"/>
    </xf>
    <xf numFmtId="164" fontId="15" fillId="4" borderId="25" xfId="7" applyFont="1" applyFill="1" applyBorder="1" applyAlignment="1" applyProtection="1">
      <alignment horizontal="left" vertical="center" wrapText="1"/>
    </xf>
    <xf numFmtId="3" fontId="15" fillId="0" borderId="15" xfId="7" applyNumberFormat="1" applyFont="1" applyBorder="1" applyAlignment="1" applyProtection="1">
      <alignment horizontal="center" vertical="center" wrapText="1"/>
    </xf>
    <xf numFmtId="3" fontId="25" fillId="0" borderId="0" xfId="0" applyNumberFormat="1" applyFont="1" applyAlignment="1">
      <alignment vertical="center"/>
    </xf>
    <xf numFmtId="3" fontId="26" fillId="0" borderId="0" xfId="0" applyNumberFormat="1" applyFont="1" applyAlignment="1">
      <alignment vertical="center"/>
    </xf>
    <xf numFmtId="3" fontId="12" fillId="0" borderId="0" xfId="0" applyNumberFormat="1" applyFont="1" applyAlignment="1">
      <alignment horizontal="center" vertical="center"/>
    </xf>
    <xf numFmtId="3" fontId="25" fillId="0" borderId="0" xfId="0" applyNumberFormat="1" applyFont="1" applyAlignment="1">
      <alignment horizontal="center" vertical="center"/>
    </xf>
    <xf numFmtId="3" fontId="26" fillId="0" borderId="0" xfId="0" applyNumberFormat="1" applyFont="1" applyAlignment="1">
      <alignment horizontal="left" vertical="center"/>
    </xf>
    <xf numFmtId="164" fontId="27" fillId="0" borderId="0" xfId="0" applyFont="1"/>
    <xf numFmtId="164" fontId="27" fillId="0" borderId="0" xfId="0" applyFont="1" applyAlignment="1">
      <alignment horizontal="left"/>
    </xf>
    <xf numFmtId="164" fontId="28" fillId="0" borderId="0" xfId="0" applyFont="1"/>
    <xf numFmtId="164" fontId="28" fillId="0" borderId="0" xfId="0" applyFont="1" applyAlignment="1">
      <alignment horizontal="left"/>
    </xf>
    <xf numFmtId="164" fontId="25" fillId="0" borderId="0" xfId="0" applyFont="1"/>
    <xf numFmtId="164" fontId="27" fillId="5" borderId="0" xfId="0" applyFont="1" applyFill="1"/>
    <xf numFmtId="164" fontId="25" fillId="5" borderId="0" xfId="0" applyFont="1" applyFill="1"/>
    <xf numFmtId="164" fontId="28" fillId="5" borderId="0" xfId="0" applyFont="1" applyFill="1"/>
    <xf numFmtId="164" fontId="28" fillId="5" borderId="0" xfId="0" applyFont="1" applyFill="1" applyAlignment="1">
      <alignment horizontal="left"/>
    </xf>
    <xf numFmtId="164" fontId="20" fillId="5" borderId="0" xfId="0" applyFont="1" applyFill="1"/>
    <xf numFmtId="164" fontId="15" fillId="5" borderId="0" xfId="0" applyFont="1" applyFill="1"/>
    <xf numFmtId="3" fontId="29" fillId="0" borderId="0" xfId="0" applyNumberFormat="1" applyFont="1" applyAlignment="1">
      <alignment vertical="center"/>
    </xf>
    <xf numFmtId="3" fontId="12" fillId="5" borderId="0" xfId="0" applyNumberFormat="1" applyFont="1" applyFill="1" applyAlignment="1">
      <alignment horizontal="right" vertical="center"/>
    </xf>
    <xf numFmtId="164" fontId="12" fillId="5" borderId="0" xfId="0" applyFont="1" applyFill="1" applyAlignment="1">
      <alignment horizontal="center" vertical="center"/>
    </xf>
    <xf numFmtId="164" fontId="12" fillId="0" borderId="0" xfId="0" applyFont="1" applyAlignment="1">
      <alignment vertical="center"/>
    </xf>
    <xf numFmtId="164" fontId="29" fillId="0" borderId="0" xfId="0" applyFont="1" applyAlignment="1">
      <alignment vertical="center"/>
    </xf>
    <xf numFmtId="164" fontId="29" fillId="5" borderId="0" xfId="0" applyFont="1" applyFill="1" applyAlignment="1">
      <alignment vertical="center"/>
    </xf>
    <xf numFmtId="3" fontId="11" fillId="5" borderId="0" xfId="0" applyNumberFormat="1" applyFont="1" applyFill="1" applyAlignment="1">
      <alignment horizontal="center" vertical="center"/>
    </xf>
    <xf numFmtId="164" fontId="29" fillId="5" borderId="0" xfId="0" applyFont="1" applyFill="1" applyAlignment="1">
      <alignment horizontal="center" vertical="center"/>
    </xf>
    <xf numFmtId="3" fontId="29" fillId="5" borderId="0" xfId="0" applyNumberFormat="1" applyFont="1" applyFill="1" applyAlignment="1">
      <alignment horizontal="left" vertical="center"/>
    </xf>
    <xf numFmtId="3" fontId="31" fillId="5" borderId="0" xfId="0" applyNumberFormat="1" applyFont="1" applyFill="1" applyAlignment="1">
      <alignment vertical="center"/>
    </xf>
    <xf numFmtId="164" fontId="32" fillId="0" borderId="0" xfId="0" applyFont="1" applyAlignment="1">
      <alignment vertical="center"/>
    </xf>
    <xf numFmtId="164" fontId="12" fillId="5" borderId="0" xfId="0" applyFont="1" applyFill="1" applyAlignment="1">
      <alignment vertical="center"/>
    </xf>
    <xf numFmtId="164" fontId="27" fillId="5" borderId="0" xfId="0" applyFont="1" applyFill="1" applyAlignment="1">
      <alignment horizontal="center" vertical="center"/>
    </xf>
    <xf numFmtId="164" fontId="27" fillId="5" borderId="0" xfId="0" applyFont="1" applyFill="1" applyAlignment="1">
      <alignment horizontal="left" vertical="center"/>
    </xf>
    <xf numFmtId="164" fontId="27" fillId="5" borderId="0" xfId="0" applyFont="1" applyFill="1" applyAlignment="1">
      <alignment vertical="center"/>
    </xf>
    <xf numFmtId="3" fontId="15" fillId="5" borderId="20" xfId="0" applyNumberFormat="1" applyFont="1" applyFill="1" applyBorder="1" applyAlignment="1">
      <alignment horizontal="center" vertical="center"/>
    </xf>
    <xf numFmtId="3" fontId="15" fillId="5" borderId="21" xfId="0" applyNumberFormat="1" applyFont="1" applyFill="1" applyBorder="1" applyAlignment="1">
      <alignment horizontal="center" vertical="center"/>
    </xf>
    <xf numFmtId="3" fontId="15" fillId="5" borderId="23" xfId="0" applyNumberFormat="1" applyFont="1" applyFill="1" applyBorder="1" applyAlignment="1">
      <alignment horizontal="center" vertical="center" wrapText="1"/>
    </xf>
    <xf numFmtId="3" fontId="15" fillId="5" borderId="25" xfId="0" applyNumberFormat="1" applyFont="1" applyFill="1" applyBorder="1" applyAlignment="1">
      <alignment horizontal="center" vertical="center"/>
    </xf>
    <xf numFmtId="3" fontId="15" fillId="5" borderId="23" xfId="0" applyNumberFormat="1" applyFont="1" applyFill="1" applyBorder="1" applyAlignment="1">
      <alignment horizontal="center" vertical="center"/>
    </xf>
    <xf numFmtId="3" fontId="15" fillId="5" borderId="24" xfId="0" applyNumberFormat="1" applyFont="1" applyFill="1" applyBorder="1" applyAlignment="1">
      <alignment horizontal="center" vertical="center"/>
    </xf>
    <xf numFmtId="3" fontId="15" fillId="5" borderId="15" xfId="0" applyNumberFormat="1" applyFont="1" applyFill="1" applyBorder="1" applyAlignment="1">
      <alignment horizontal="center" vertical="center" wrapText="1"/>
    </xf>
    <xf numFmtId="3" fontId="15" fillId="5" borderId="15" xfId="0" applyNumberFormat="1" applyFont="1" applyFill="1" applyBorder="1" applyAlignment="1">
      <alignment horizontal="center" vertical="center"/>
    </xf>
    <xf numFmtId="3" fontId="15" fillId="5" borderId="5" xfId="0" applyNumberFormat="1" applyFont="1" applyFill="1" applyBorder="1" applyAlignment="1">
      <alignment horizontal="center" vertical="center" wrapText="1"/>
    </xf>
    <xf numFmtId="3" fontId="15" fillId="5" borderId="5" xfId="0" applyNumberFormat="1" applyFont="1" applyFill="1" applyBorder="1" applyAlignment="1">
      <alignment horizontal="center" vertical="center"/>
    </xf>
    <xf numFmtId="3" fontId="15" fillId="5" borderId="16" xfId="0" applyNumberFormat="1" applyFont="1" applyFill="1" applyBorder="1" applyAlignment="1">
      <alignment horizontal="center" vertical="center"/>
    </xf>
    <xf numFmtId="3" fontId="15" fillId="5" borderId="17" xfId="0" applyNumberFormat="1" applyFont="1" applyFill="1" applyBorder="1" applyAlignment="1">
      <alignment horizontal="center" vertical="center"/>
    </xf>
    <xf numFmtId="164" fontId="32" fillId="0" borderId="0" xfId="0" applyFont="1" applyAlignment="1">
      <alignment horizontal="left" vertical="center"/>
    </xf>
    <xf numFmtId="164" fontId="34" fillId="0" borderId="0" xfId="0" applyFont="1"/>
    <xf numFmtId="164" fontId="34" fillId="5" borderId="0" xfId="0" applyFont="1" applyFill="1" applyAlignment="1">
      <alignment vertical="center"/>
    </xf>
    <xf numFmtId="164" fontId="35" fillId="5" borderId="0" xfId="0" applyFont="1" applyFill="1" applyAlignment="1">
      <alignment vertical="center"/>
    </xf>
    <xf numFmtId="164" fontId="36" fillId="5" borderId="0" xfId="0" applyFont="1" applyFill="1" applyAlignment="1">
      <alignment vertical="center"/>
    </xf>
    <xf numFmtId="164" fontId="37" fillId="5" borderId="0" xfId="0" applyFont="1" applyFill="1" applyAlignment="1">
      <alignment vertical="center"/>
    </xf>
    <xf numFmtId="164" fontId="36" fillId="4" borderId="17" xfId="0" applyFont="1" applyFill="1" applyBorder="1" applyAlignment="1">
      <alignment horizontal="center" vertical="center"/>
    </xf>
    <xf numFmtId="164" fontId="36" fillId="5" borderId="0" xfId="0" applyFont="1" applyFill="1" applyAlignment="1">
      <alignment horizontal="center" vertical="center"/>
    </xf>
    <xf numFmtId="164" fontId="34" fillId="5" borderId="0" xfId="0" applyFont="1" applyFill="1"/>
    <xf numFmtId="164" fontId="34" fillId="0" borderId="0" xfId="0" applyFont="1" applyAlignment="1">
      <alignment horizontal="center"/>
    </xf>
    <xf numFmtId="3" fontId="12" fillId="5" borderId="0" xfId="0" applyNumberFormat="1" applyFont="1" applyFill="1" applyAlignment="1">
      <alignment horizontal="center" vertical="center"/>
    </xf>
    <xf numFmtId="164" fontId="34" fillId="5" borderId="0" xfId="0" applyFont="1" applyFill="1" applyAlignment="1">
      <alignment horizontal="center" vertical="center"/>
    </xf>
    <xf numFmtId="164" fontId="30" fillId="5" borderId="0" xfId="0" applyFont="1" applyFill="1" applyAlignment="1">
      <alignment horizontal="center" vertical="center"/>
    </xf>
    <xf numFmtId="164" fontId="36" fillId="5" borderId="16" xfId="0" applyFont="1" applyFill="1" applyBorder="1" applyAlignment="1">
      <alignment horizontal="center" vertical="center"/>
    </xf>
    <xf numFmtId="164" fontId="34" fillId="5" borderId="0" xfId="0" applyFont="1" applyFill="1" applyAlignment="1">
      <alignment horizontal="center"/>
    </xf>
    <xf numFmtId="3" fontId="36" fillId="5" borderId="18" xfId="0" applyNumberFormat="1" applyFont="1" applyFill="1" applyBorder="1" applyAlignment="1">
      <alignment horizontal="center" vertical="center"/>
    </xf>
    <xf numFmtId="3" fontId="36" fillId="5" borderId="0" xfId="0" applyNumberFormat="1" applyFont="1" applyFill="1" applyBorder="1" applyAlignment="1">
      <alignment horizontal="center" vertical="center"/>
    </xf>
    <xf numFmtId="164" fontId="39" fillId="4" borderId="0" xfId="0" applyFont="1" applyFill="1" applyBorder="1"/>
    <xf numFmtId="164" fontId="39" fillId="4" borderId="25" xfId="0" applyFont="1" applyFill="1" applyBorder="1"/>
    <xf numFmtId="3" fontId="36" fillId="5" borderId="15" xfId="0" applyNumberFormat="1" applyFont="1" applyFill="1" applyBorder="1" applyAlignment="1">
      <alignment horizontal="center" vertical="center"/>
    </xf>
    <xf numFmtId="3" fontId="36" fillId="5" borderId="5" xfId="0" applyNumberFormat="1" applyFont="1" applyFill="1" applyBorder="1" applyAlignment="1">
      <alignment horizontal="center" vertical="center"/>
    </xf>
    <xf numFmtId="164" fontId="36" fillId="5" borderId="19" xfId="0" applyFont="1" applyFill="1" applyBorder="1" applyAlignment="1">
      <alignment horizontal="center" vertical="center"/>
    </xf>
    <xf numFmtId="164" fontId="30" fillId="4" borderId="23" xfId="0" applyFont="1" applyFill="1" applyBorder="1" applyAlignment="1">
      <alignment vertical="center"/>
    </xf>
    <xf numFmtId="164" fontId="30" fillId="4" borderId="24" xfId="0" applyFont="1" applyFill="1" applyBorder="1"/>
    <xf numFmtId="164" fontId="36" fillId="4" borderId="25" xfId="0" applyFont="1" applyFill="1" applyBorder="1" applyAlignment="1">
      <alignment vertical="center"/>
    </xf>
    <xf numFmtId="164" fontId="36" fillId="4" borderId="21" xfId="0" applyFont="1" applyFill="1" applyBorder="1" applyAlignment="1">
      <alignment vertical="center"/>
    </xf>
    <xf numFmtId="164" fontId="30" fillId="5" borderId="0" xfId="0" applyFont="1" applyFill="1" applyAlignment="1">
      <alignment vertical="center"/>
    </xf>
    <xf numFmtId="167" fontId="36" fillId="5" borderId="27" xfId="0" applyNumberFormat="1" applyFont="1" applyFill="1" applyBorder="1" applyAlignment="1">
      <alignment horizontal="center" vertical="center"/>
    </xf>
    <xf numFmtId="167" fontId="36" fillId="5" borderId="17" xfId="0" applyNumberFormat="1" applyFont="1" applyFill="1" applyBorder="1" applyAlignment="1">
      <alignment horizontal="center" vertical="center"/>
    </xf>
    <xf numFmtId="164" fontId="36" fillId="4" borderId="24" xfId="0" applyFont="1" applyFill="1" applyBorder="1" applyAlignment="1">
      <alignment horizontal="center" vertical="center"/>
    </xf>
    <xf numFmtId="3" fontId="25" fillId="0" borderId="18" xfId="7" applyNumberFormat="1" applyFont="1" applyBorder="1" applyAlignment="1">
      <alignment horizontal="center" vertical="center" wrapText="1"/>
    </xf>
    <xf numFmtId="164" fontId="15" fillId="0" borderId="0" xfId="0" applyFont="1" applyBorder="1" applyAlignment="1"/>
    <xf numFmtId="164" fontId="15" fillId="0" borderId="0" xfId="0" applyFont="1" applyBorder="1"/>
    <xf numFmtId="164" fontId="20" fillId="0" borderId="0" xfId="0" applyFont="1" applyAlignment="1">
      <alignment horizontal="left" wrapText="1"/>
    </xf>
    <xf numFmtId="3" fontId="22" fillId="0" borderId="23" xfId="0" quotePrefix="1" applyNumberFormat="1" applyFont="1" applyFill="1" applyBorder="1" applyAlignment="1">
      <alignment horizontal="center" vertical="center"/>
    </xf>
    <xf numFmtId="3" fontId="15" fillId="0" borderId="23" xfId="0" applyNumberFormat="1" applyFont="1" applyBorder="1" applyAlignment="1">
      <alignment horizontal="center" vertical="center"/>
    </xf>
    <xf numFmtId="3" fontId="15" fillId="0" borderId="23" xfId="0" quotePrefix="1" applyNumberFormat="1" applyFont="1" applyBorder="1" applyAlignment="1">
      <alignment horizontal="center" vertical="center"/>
    </xf>
    <xf numFmtId="3" fontId="15" fillId="0" borderId="24" xfId="0" quotePrefix="1" applyNumberFormat="1" applyFont="1" applyBorder="1" applyAlignment="1">
      <alignment horizontal="center" vertical="center"/>
    </xf>
    <xf numFmtId="3" fontId="16" fillId="0" borderId="23" xfId="0" applyNumberFormat="1" applyFont="1" applyFill="1" applyBorder="1" applyAlignment="1" applyProtection="1">
      <alignment horizontal="center" vertical="center"/>
    </xf>
    <xf numFmtId="3" fontId="15" fillId="0" borderId="22" xfId="7" applyNumberFormat="1" applyFont="1" applyBorder="1" applyAlignment="1" applyProtection="1">
      <alignment horizontal="center" vertical="center" wrapText="1"/>
    </xf>
    <xf numFmtId="0" fontId="15" fillId="0" borderId="23" xfId="0" quotePrefix="1" applyNumberFormat="1" applyFont="1" applyFill="1" applyBorder="1" applyAlignment="1">
      <alignment horizontal="center" vertical="center"/>
    </xf>
    <xf numFmtId="167" fontId="15" fillId="0" borderId="24" xfId="0" quotePrefix="1" applyNumberFormat="1" applyFont="1" applyBorder="1" applyAlignment="1">
      <alignment horizontal="center" vertical="center"/>
    </xf>
    <xf numFmtId="3" fontId="16" fillId="0" borderId="22" xfId="0" applyNumberFormat="1" applyFont="1" applyFill="1" applyBorder="1" applyAlignment="1" applyProtection="1">
      <alignment horizontal="center" vertical="center"/>
    </xf>
    <xf numFmtId="167" fontId="15" fillId="0" borderId="23" xfId="0" quotePrefix="1" applyNumberFormat="1" applyFont="1" applyBorder="1" applyAlignment="1">
      <alignment horizontal="center" vertical="center"/>
    </xf>
    <xf numFmtId="168" fontId="16" fillId="0" borderId="23" xfId="0" quotePrefix="1" applyNumberFormat="1" applyFont="1" applyFill="1" applyBorder="1" applyAlignment="1" applyProtection="1">
      <alignment horizontal="center" vertical="center"/>
    </xf>
    <xf numFmtId="1" fontId="15" fillId="4" borderId="24" xfId="0" applyNumberFormat="1" applyFont="1" applyFill="1" applyBorder="1" applyAlignment="1">
      <alignment horizontal="center" vertical="center"/>
    </xf>
    <xf numFmtId="3" fontId="15" fillId="5" borderId="18" xfId="0" applyNumberFormat="1" applyFont="1" applyFill="1" applyBorder="1" applyAlignment="1">
      <alignment horizontal="center" vertical="center"/>
    </xf>
    <xf numFmtId="3" fontId="15" fillId="5" borderId="0" xfId="0" applyNumberFormat="1" applyFont="1" applyFill="1" applyBorder="1" applyAlignment="1">
      <alignment horizontal="center" vertical="center"/>
    </xf>
    <xf numFmtId="3" fontId="15" fillId="5" borderId="19" xfId="0" applyNumberFormat="1" applyFont="1" applyFill="1" applyBorder="1" applyAlignment="1">
      <alignment horizontal="center" vertical="center"/>
    </xf>
    <xf numFmtId="164" fontId="15" fillId="4" borderId="16" xfId="0" applyFont="1" applyFill="1" applyBorder="1" applyAlignment="1">
      <alignment horizontal="center" vertical="center" wrapText="1"/>
    </xf>
    <xf numFmtId="0" fontId="15" fillId="4" borderId="16" xfId="0" applyNumberFormat="1" applyFont="1" applyFill="1" applyBorder="1" applyAlignment="1">
      <alignment horizontal="center" vertical="center"/>
    </xf>
    <xf numFmtId="1" fontId="15" fillId="4" borderId="16" xfId="0" applyNumberFormat="1" applyFont="1" applyFill="1" applyBorder="1" applyAlignment="1">
      <alignment horizontal="center" vertical="center"/>
    </xf>
    <xf numFmtId="164" fontId="36" fillId="4" borderId="19" xfId="0" applyFont="1" applyFill="1" applyBorder="1" applyAlignment="1">
      <alignment horizontal="center" vertical="center"/>
    </xf>
    <xf numFmtId="164" fontId="36" fillId="4" borderId="16" xfId="0" applyFont="1" applyFill="1" applyBorder="1" applyAlignment="1">
      <alignment horizontal="center" vertical="center"/>
    </xf>
    <xf numFmtId="3" fontId="15" fillId="0" borderId="20" xfId="0" quotePrefix="1" applyNumberFormat="1" applyFont="1" applyFill="1" applyBorder="1" applyAlignment="1">
      <alignment horizontal="center" vertical="center"/>
    </xf>
    <xf numFmtId="3" fontId="22" fillId="0" borderId="25" xfId="0" quotePrefix="1" applyNumberFormat="1" applyFont="1" applyFill="1" applyBorder="1" applyAlignment="1">
      <alignment horizontal="center" vertical="center"/>
    </xf>
    <xf numFmtId="3" fontId="15" fillId="0" borderId="25" xfId="0" applyNumberFormat="1" applyFont="1" applyBorder="1" applyAlignment="1">
      <alignment horizontal="center" vertical="center"/>
    </xf>
    <xf numFmtId="3" fontId="15" fillId="0" borderId="25" xfId="0" quotePrefix="1" applyNumberFormat="1" applyFont="1" applyBorder="1" applyAlignment="1">
      <alignment horizontal="center" vertical="center"/>
    </xf>
    <xf numFmtId="0" fontId="15" fillId="4" borderId="20" xfId="0" quotePrefix="1" applyNumberFormat="1" applyFont="1" applyFill="1" applyBorder="1" applyAlignment="1">
      <alignment horizontal="center" vertical="center"/>
    </xf>
    <xf numFmtId="3" fontId="15" fillId="0" borderId="21" xfId="0" quotePrefix="1" applyNumberFormat="1" applyFont="1" applyBorder="1" applyAlignment="1">
      <alignment horizontal="center" vertical="center"/>
    </xf>
    <xf numFmtId="0" fontId="15" fillId="4" borderId="22" xfId="0" quotePrefix="1" applyNumberFormat="1" applyFont="1" applyFill="1" applyBorder="1" applyAlignment="1">
      <alignment horizontal="center" vertical="center"/>
    </xf>
    <xf numFmtId="3" fontId="15" fillId="0" borderId="22" xfId="0" quotePrefix="1" applyNumberFormat="1" applyFont="1" applyFill="1" applyBorder="1" applyAlignment="1">
      <alignment horizontal="center" vertical="center"/>
    </xf>
    <xf numFmtId="164" fontId="20" fillId="0" borderId="0" xfId="0" applyFont="1"/>
    <xf numFmtId="166" fontId="16" fillId="0" borderId="17" xfId="0" applyNumberFormat="1" applyFont="1" applyFill="1" applyBorder="1" applyAlignment="1" applyProtection="1">
      <alignment horizontal="center" vertical="center"/>
    </xf>
    <xf numFmtId="3" fontId="16" fillId="0" borderId="17" xfId="0" applyNumberFormat="1" applyFont="1" applyFill="1" applyBorder="1" applyAlignment="1" applyProtection="1">
      <alignment horizontal="center" vertical="center"/>
    </xf>
    <xf numFmtId="166" fontId="16" fillId="0" borderId="17" xfId="0" quotePrefix="1" applyNumberFormat="1" applyFont="1" applyFill="1" applyBorder="1" applyAlignment="1" applyProtection="1">
      <alignment horizontal="center" vertical="center"/>
    </xf>
    <xf numFmtId="3" fontId="20" fillId="4" borderId="23" xfId="0" applyNumberFormat="1" applyFont="1" applyFill="1" applyBorder="1" applyAlignment="1">
      <alignment horizontal="center" vertical="center" textRotation="90"/>
    </xf>
    <xf numFmtId="3" fontId="20" fillId="4" borderId="24" xfId="0" applyNumberFormat="1" applyFont="1" applyFill="1" applyBorder="1" applyAlignment="1">
      <alignment horizontal="center" vertical="center" textRotation="90"/>
    </xf>
    <xf numFmtId="3" fontId="20" fillId="4" borderId="24" xfId="0" applyNumberFormat="1" applyFont="1" applyFill="1" applyBorder="1" applyAlignment="1">
      <alignment vertical="center" wrapText="1"/>
    </xf>
    <xf numFmtId="3" fontId="15" fillId="4" borderId="24" xfId="0" applyNumberFormat="1" applyFont="1" applyFill="1" applyBorder="1" applyAlignment="1">
      <alignment vertical="center" wrapText="1"/>
    </xf>
    <xf numFmtId="49" fontId="15" fillId="4" borderId="19" xfId="0" applyNumberFormat="1" applyFont="1" applyFill="1" applyBorder="1" applyAlignment="1">
      <alignment horizontal="left" vertical="center"/>
    </xf>
    <xf numFmtId="49" fontId="15" fillId="4" borderId="21" xfId="0" applyNumberFormat="1" applyFont="1" applyFill="1" applyBorder="1" applyAlignment="1">
      <alignment horizontal="left" vertical="center"/>
    </xf>
    <xf numFmtId="49" fontId="20" fillId="4" borderId="19" xfId="0" applyNumberFormat="1" applyFont="1" applyFill="1" applyBorder="1" applyAlignment="1">
      <alignment horizontal="left" vertical="center"/>
    </xf>
    <xf numFmtId="164" fontId="30" fillId="4" borderId="21" xfId="0" applyFont="1" applyFill="1" applyBorder="1" applyAlignment="1">
      <alignment vertical="center"/>
    </xf>
    <xf numFmtId="164" fontId="15" fillId="4" borderId="25" xfId="7" applyFont="1" applyFill="1" applyBorder="1" applyAlignment="1" applyProtection="1">
      <alignment horizontal="left" vertical="center" wrapText="1"/>
    </xf>
    <xf numFmtId="164" fontId="40" fillId="0" borderId="0" xfId="0" applyFont="1" applyAlignment="1">
      <alignment horizontal="left" vertical="center" indent="1"/>
    </xf>
    <xf numFmtId="166" fontId="16" fillId="0" borderId="16" xfId="0" applyNumberFormat="1" applyFont="1" applyFill="1" applyBorder="1" applyAlignment="1" applyProtection="1">
      <alignment horizontal="center" vertical="center"/>
    </xf>
    <xf numFmtId="3" fontId="16" fillId="0" borderId="16" xfId="0" applyNumberFormat="1" applyFont="1" applyFill="1" applyBorder="1" applyAlignment="1" applyProtection="1">
      <alignment horizontal="center" vertical="center"/>
    </xf>
    <xf numFmtId="166" fontId="16" fillId="0" borderId="16" xfId="0" quotePrefix="1" applyNumberFormat="1" applyFont="1" applyFill="1" applyBorder="1" applyAlignment="1" applyProtection="1">
      <alignment horizontal="center" vertical="center"/>
    </xf>
    <xf numFmtId="3" fontId="20" fillId="4" borderId="28" xfId="0" applyNumberFormat="1" applyFont="1" applyFill="1" applyBorder="1" applyAlignment="1">
      <alignment horizontal="left" vertical="center" wrapText="1"/>
    </xf>
    <xf numFmtId="3" fontId="20" fillId="4" borderId="26" xfId="0" applyNumberFormat="1" applyFont="1" applyFill="1" applyBorder="1" applyAlignment="1">
      <alignment horizontal="left" vertical="center" wrapText="1"/>
    </xf>
    <xf numFmtId="164" fontId="16" fillId="0" borderId="0" xfId="0" applyFont="1" applyFill="1" applyBorder="1" applyAlignment="1" applyProtection="1">
      <alignment horizontal="left" vertical="center" wrapText="1"/>
    </xf>
    <xf numFmtId="164" fontId="20" fillId="0" borderId="0" xfId="0" applyFont="1" applyAlignment="1">
      <alignment horizontal="left" vertical="top" wrapText="1"/>
    </xf>
    <xf numFmtId="164" fontId="20" fillId="4" borderId="23" xfId="0" applyFont="1" applyFill="1" applyBorder="1" applyAlignment="1">
      <alignment horizontal="left" vertical="center" wrapText="1"/>
    </xf>
    <xf numFmtId="164" fontId="20" fillId="4" borderId="25" xfId="0" applyFont="1" applyFill="1" applyBorder="1" applyAlignment="1">
      <alignment horizontal="left" vertical="center" wrapText="1"/>
    </xf>
    <xf numFmtId="164" fontId="15" fillId="4" borderId="23" xfId="0" applyFont="1" applyFill="1" applyBorder="1" applyAlignment="1">
      <alignment horizontal="left" vertical="center"/>
    </xf>
    <xf numFmtId="164" fontId="15" fillId="4" borderId="25" xfId="0" applyFont="1" applyFill="1" applyBorder="1" applyAlignment="1">
      <alignment horizontal="left" vertical="center"/>
    </xf>
    <xf numFmtId="164" fontId="20" fillId="4" borderId="23" xfId="0" applyFont="1" applyFill="1" applyBorder="1" applyAlignment="1">
      <alignment horizontal="left" vertical="center"/>
    </xf>
    <xf numFmtId="164" fontId="20" fillId="4" borderId="25" xfId="0" applyFont="1" applyFill="1" applyBorder="1" applyAlignment="1">
      <alignment horizontal="left" vertical="center"/>
    </xf>
    <xf numFmtId="164" fontId="15" fillId="4" borderId="23" xfId="7" applyFont="1" applyFill="1" applyBorder="1" applyAlignment="1" applyProtection="1">
      <alignment horizontal="left" vertical="center" wrapText="1"/>
    </xf>
    <xf numFmtId="164" fontId="15" fillId="4" borderId="25" xfId="7" applyFont="1" applyFill="1" applyBorder="1" applyAlignment="1" applyProtection="1">
      <alignment horizontal="left" vertical="center" wrapText="1"/>
    </xf>
    <xf numFmtId="3" fontId="20" fillId="4" borderId="23" xfId="0" applyNumberFormat="1" applyFont="1" applyFill="1" applyBorder="1" applyAlignment="1">
      <alignment horizontal="center" vertical="center" textRotation="90"/>
    </xf>
    <xf numFmtId="164" fontId="15" fillId="4" borderId="24" xfId="0" applyFont="1" applyFill="1" applyBorder="1" applyAlignment="1">
      <alignment horizontal="left" vertical="center"/>
    </xf>
    <xf numFmtId="164" fontId="15" fillId="4" borderId="21" xfId="0" applyFont="1" applyFill="1" applyBorder="1" applyAlignment="1">
      <alignment horizontal="left" vertical="center"/>
    </xf>
    <xf numFmtId="164" fontId="16" fillId="4" borderId="24" xfId="0" applyFont="1" applyFill="1" applyBorder="1" applyAlignment="1" applyProtection="1">
      <alignment horizontal="left" vertical="center" wrapText="1"/>
    </xf>
    <xf numFmtId="164" fontId="16" fillId="4" borderId="19" xfId="0" applyFont="1" applyFill="1" applyBorder="1" applyAlignment="1" applyProtection="1">
      <alignment horizontal="left" vertical="center" wrapText="1"/>
    </xf>
    <xf numFmtId="3" fontId="16" fillId="4" borderId="23" xfId="0" applyNumberFormat="1" applyFont="1" applyFill="1" applyBorder="1" applyAlignment="1" applyProtection="1">
      <alignment horizontal="left" vertical="center" wrapText="1"/>
    </xf>
    <xf numFmtId="3" fontId="16" fillId="4" borderId="25" xfId="0" applyNumberFormat="1" applyFont="1" applyFill="1" applyBorder="1" applyAlignment="1" applyProtection="1">
      <alignment horizontal="left" vertical="center" wrapText="1"/>
    </xf>
    <xf numFmtId="164" fontId="16" fillId="4" borderId="23" xfId="0" applyFont="1" applyFill="1" applyBorder="1" applyAlignment="1" applyProtection="1">
      <alignment horizontal="left" vertical="center" wrapText="1"/>
    </xf>
    <xf numFmtId="164" fontId="16" fillId="4" borderId="25" xfId="0" applyFont="1" applyFill="1" applyBorder="1" applyAlignment="1" applyProtection="1">
      <alignment horizontal="left" vertical="center" wrapText="1"/>
    </xf>
    <xf numFmtId="3" fontId="16" fillId="4" borderId="23" xfId="0" applyNumberFormat="1" applyFont="1" applyFill="1" applyBorder="1" applyAlignment="1" applyProtection="1">
      <alignment horizontal="left" vertical="top" wrapText="1"/>
    </xf>
    <xf numFmtId="3" fontId="16" fillId="4" borderId="25" xfId="0" applyNumberFormat="1" applyFont="1" applyFill="1" applyBorder="1" applyAlignment="1" applyProtection="1">
      <alignment horizontal="left" vertical="top" wrapText="1"/>
    </xf>
    <xf numFmtId="164" fontId="20" fillId="4" borderId="17" xfId="0" applyFont="1" applyFill="1" applyBorder="1" applyAlignment="1">
      <alignment horizontal="left" vertical="center"/>
    </xf>
    <xf numFmtId="164" fontId="15" fillId="4" borderId="22" xfId="0" applyFont="1" applyFill="1" applyBorder="1" applyAlignment="1">
      <alignment horizontal="left" vertical="center" wrapText="1"/>
    </xf>
    <xf numFmtId="164" fontId="15" fillId="4" borderId="20" xfId="0" applyFont="1" applyFill="1" applyBorder="1" applyAlignment="1">
      <alignment horizontal="left" vertical="center" wrapText="1"/>
    </xf>
    <xf numFmtId="164" fontId="20" fillId="4" borderId="15" xfId="0" applyFont="1" applyFill="1" applyBorder="1" applyAlignment="1">
      <alignment horizontal="left" vertical="center" wrapText="1"/>
    </xf>
    <xf numFmtId="164" fontId="15" fillId="4" borderId="15" xfId="0" applyFont="1" applyFill="1" applyBorder="1" applyAlignment="1">
      <alignment horizontal="left" vertical="center"/>
    </xf>
    <xf numFmtId="164" fontId="15" fillId="4" borderId="16" xfId="0" applyFont="1" applyFill="1" applyBorder="1" applyAlignment="1">
      <alignment horizontal="left" vertical="center"/>
    </xf>
    <xf numFmtId="3" fontId="16" fillId="4" borderId="28" xfId="0" applyNumberFormat="1" applyFont="1" applyFill="1" applyBorder="1" applyAlignment="1" applyProtection="1">
      <alignment horizontal="center" vertical="center" wrapText="1"/>
    </xf>
    <xf numFmtId="3" fontId="16" fillId="4" borderId="27" xfId="0" applyNumberFormat="1" applyFont="1" applyFill="1" applyBorder="1" applyAlignment="1" applyProtection="1">
      <alignment horizontal="center" vertical="center" wrapText="1"/>
    </xf>
    <xf numFmtId="164" fontId="16" fillId="4" borderId="21" xfId="0" applyFont="1" applyFill="1" applyBorder="1" applyAlignment="1" applyProtection="1">
      <alignment horizontal="left" vertical="center" wrapText="1"/>
    </xf>
    <xf numFmtId="164" fontId="16" fillId="4" borderId="17" xfId="0" applyFont="1" applyFill="1" applyBorder="1" applyAlignment="1" applyProtection="1">
      <alignment horizontal="left" vertical="center" wrapText="1"/>
    </xf>
    <xf numFmtId="164" fontId="20" fillId="4" borderId="28" xfId="0" applyFont="1" applyFill="1" applyBorder="1" applyAlignment="1">
      <alignment horizontal="left" vertical="center" wrapText="1"/>
    </xf>
    <xf numFmtId="164" fontId="20" fillId="4" borderId="26" xfId="0" applyFont="1" applyFill="1" applyBorder="1" applyAlignment="1">
      <alignment horizontal="left" vertical="center" wrapText="1"/>
    </xf>
    <xf numFmtId="3" fontId="16" fillId="4" borderId="26" xfId="0" applyNumberFormat="1" applyFont="1" applyFill="1" applyBorder="1" applyAlignment="1" applyProtection="1">
      <alignment horizontal="center" vertical="center" wrapText="1"/>
    </xf>
    <xf numFmtId="3" fontId="20" fillId="4" borderId="24" xfId="0" applyNumberFormat="1" applyFont="1" applyFill="1" applyBorder="1" applyAlignment="1">
      <alignment horizontal="center" vertical="center" textRotation="90"/>
    </xf>
    <xf numFmtId="3" fontId="15" fillId="4" borderId="23" xfId="0" applyNumberFormat="1" applyFont="1" applyFill="1" applyBorder="1" applyAlignment="1">
      <alignment horizontal="center" vertical="center" textRotation="90"/>
    </xf>
    <xf numFmtId="3" fontId="15" fillId="4" borderId="24" xfId="0" applyNumberFormat="1" applyFont="1" applyFill="1" applyBorder="1" applyAlignment="1">
      <alignment horizontal="center" vertical="center" textRotation="90"/>
    </xf>
    <xf numFmtId="164" fontId="20" fillId="4" borderId="22" xfId="0" applyFont="1" applyFill="1" applyBorder="1" applyAlignment="1">
      <alignment horizontal="left" vertical="center" wrapText="1"/>
    </xf>
    <xf numFmtId="164" fontId="20" fillId="4" borderId="20" xfId="0" applyFont="1" applyFill="1" applyBorder="1" applyAlignment="1">
      <alignment horizontal="left" vertical="center" wrapText="1"/>
    </xf>
    <xf numFmtId="164" fontId="15" fillId="4" borderId="25" xfId="0" applyFont="1" applyFill="1" applyBorder="1" applyAlignment="1">
      <alignment horizontal="left" vertical="center" wrapText="1"/>
    </xf>
    <xf numFmtId="49" fontId="15" fillId="4" borderId="0" xfId="0" applyNumberFormat="1" applyFont="1" applyFill="1" applyBorder="1" applyAlignment="1">
      <alignment horizontal="left" vertical="center"/>
    </xf>
    <xf numFmtId="49" fontId="15" fillId="4" borderId="25" xfId="0" applyNumberFormat="1" applyFont="1" applyFill="1" applyBorder="1" applyAlignment="1">
      <alignment horizontal="left" vertical="center"/>
    </xf>
    <xf numFmtId="49" fontId="15" fillId="4" borderId="0" xfId="0" applyNumberFormat="1" applyFont="1" applyFill="1" applyBorder="1" applyAlignment="1">
      <alignment horizontal="left" vertical="center" wrapText="1"/>
    </xf>
    <xf numFmtId="49" fontId="15" fillId="4" borderId="25" xfId="0" applyNumberFormat="1" applyFont="1" applyFill="1" applyBorder="1" applyAlignment="1">
      <alignment horizontal="left" vertical="center" wrapText="1"/>
    </xf>
    <xf numFmtId="3" fontId="15" fillId="4" borderId="23" xfId="0" applyNumberFormat="1" applyFont="1" applyFill="1" applyBorder="1" applyAlignment="1">
      <alignment horizontal="center" vertical="center" wrapText="1"/>
    </xf>
    <xf numFmtId="164" fontId="20" fillId="4" borderId="0" xfId="0" applyFont="1" applyFill="1" applyBorder="1" applyAlignment="1">
      <alignment horizontal="left" vertical="center" wrapText="1"/>
    </xf>
    <xf numFmtId="3" fontId="20" fillId="4" borderId="23" xfId="0" applyNumberFormat="1" applyFont="1" applyFill="1" applyBorder="1" applyAlignment="1">
      <alignment vertical="center" wrapText="1"/>
    </xf>
    <xf numFmtId="3" fontId="20" fillId="4" borderId="24" xfId="0" applyNumberFormat="1" applyFont="1" applyFill="1" applyBorder="1" applyAlignment="1">
      <alignment vertical="center" wrapText="1"/>
    </xf>
    <xf numFmtId="49" fontId="20" fillId="4" borderId="0" xfId="0" applyNumberFormat="1" applyFont="1" applyFill="1" applyBorder="1" applyAlignment="1">
      <alignment horizontal="left" vertical="center"/>
    </xf>
    <xf numFmtId="164" fontId="30" fillId="4" borderId="25" xfId="0" applyFont="1" applyFill="1" applyBorder="1" applyAlignment="1">
      <alignment vertical="center"/>
    </xf>
    <xf numFmtId="49" fontId="20" fillId="4" borderId="19" xfId="0" applyNumberFormat="1" applyFont="1" applyFill="1" applyBorder="1" applyAlignment="1">
      <alignment horizontal="left" vertical="center"/>
    </xf>
    <xf numFmtId="164" fontId="30" fillId="4" borderId="21" xfId="0" applyFont="1" applyFill="1" applyBorder="1" applyAlignment="1">
      <alignment vertical="center"/>
    </xf>
    <xf numFmtId="164" fontId="15" fillId="4" borderId="23" xfId="0" applyFont="1" applyFill="1" applyBorder="1" applyAlignment="1">
      <alignment horizontal="left" vertical="center" wrapText="1"/>
    </xf>
    <xf numFmtId="164" fontId="15" fillId="4" borderId="0" xfId="0" applyFont="1" applyFill="1" applyBorder="1" applyAlignment="1">
      <alignment horizontal="left" vertical="center" wrapText="1"/>
    </xf>
    <xf numFmtId="164" fontId="20" fillId="4" borderId="17" xfId="0" applyFont="1" applyFill="1" applyBorder="1" applyAlignment="1">
      <alignment horizontal="left" vertical="center" wrapText="1"/>
    </xf>
    <xf numFmtId="164" fontId="30" fillId="4" borderId="17" xfId="0" applyFont="1" applyFill="1" applyBorder="1" applyAlignment="1">
      <alignment vertical="center"/>
    </xf>
    <xf numFmtId="164" fontId="30" fillId="4" borderId="15" xfId="0" applyFont="1" applyFill="1" applyBorder="1" applyAlignment="1">
      <alignment horizontal="left" vertical="center" wrapText="1"/>
    </xf>
    <xf numFmtId="164" fontId="15" fillId="4" borderId="28" xfId="0" applyFont="1" applyFill="1" applyBorder="1" applyAlignment="1">
      <alignment horizontal="center" vertical="center" wrapText="1"/>
    </xf>
    <xf numFmtId="164" fontId="15" fillId="4" borderId="27" xfId="0" applyFont="1" applyFill="1" applyBorder="1" applyAlignment="1">
      <alignment horizontal="center" vertical="center" wrapText="1"/>
    </xf>
    <xf numFmtId="164" fontId="15" fillId="4" borderId="26" xfId="0" applyFont="1" applyFill="1" applyBorder="1" applyAlignment="1">
      <alignment horizontal="center" vertical="center" wrapText="1"/>
    </xf>
    <xf numFmtId="164" fontId="20" fillId="4" borderId="18" xfId="0" applyFont="1" applyFill="1" applyBorder="1" applyAlignment="1">
      <alignment horizontal="left" vertical="center" wrapText="1"/>
    </xf>
    <xf numFmtId="164" fontId="33" fillId="0" borderId="20" xfId="0" applyFont="1" applyBorder="1" applyAlignment="1">
      <alignment horizontal="left" vertical="center"/>
    </xf>
    <xf numFmtId="164" fontId="20" fillId="4" borderId="24" xfId="0" applyFont="1" applyFill="1" applyBorder="1" applyAlignment="1">
      <alignment horizontal="left" vertical="center" wrapText="1"/>
    </xf>
    <xf numFmtId="164" fontId="20" fillId="4" borderId="19" xfId="0" applyFont="1" applyFill="1" applyBorder="1" applyAlignment="1">
      <alignment horizontal="left" vertical="center" wrapText="1"/>
    </xf>
    <xf numFmtId="164" fontId="33" fillId="0" borderId="21" xfId="0" applyFont="1" applyBorder="1" applyAlignment="1">
      <alignment horizontal="left" vertical="center"/>
    </xf>
    <xf numFmtId="164" fontId="30" fillId="4" borderId="20" xfId="0" applyFont="1" applyFill="1" applyBorder="1" applyAlignment="1">
      <alignment vertical="center"/>
    </xf>
    <xf numFmtId="3" fontId="15" fillId="4" borderId="17" xfId="0" applyNumberFormat="1" applyFont="1" applyFill="1" applyBorder="1" applyAlignment="1">
      <alignment horizontal="left" vertical="center" wrapText="1"/>
    </xf>
    <xf numFmtId="164" fontId="15" fillId="4" borderId="17" xfId="0" applyFont="1" applyFill="1" applyBorder="1" applyAlignment="1">
      <alignment horizontal="left" vertical="center" wrapText="1"/>
    </xf>
    <xf numFmtId="164" fontId="15" fillId="4" borderId="15" xfId="0" applyFont="1" applyFill="1" applyBorder="1" applyAlignment="1">
      <alignment horizontal="left" vertical="center" wrapText="1"/>
    </xf>
    <xf numFmtId="3" fontId="15" fillId="4" borderId="23" xfId="0" applyNumberFormat="1" applyFont="1" applyFill="1" applyBorder="1" applyAlignment="1">
      <alignment vertical="center" wrapText="1"/>
    </xf>
    <xf numFmtId="3" fontId="15" fillId="4" borderId="16" xfId="0" applyNumberFormat="1" applyFont="1" applyFill="1" applyBorder="1" applyAlignment="1">
      <alignment horizontal="left" vertical="center" wrapText="1"/>
    </xf>
    <xf numFmtId="164" fontId="30" fillId="4" borderId="17" xfId="0" applyFont="1" applyFill="1" applyBorder="1" applyAlignment="1">
      <alignment horizontal="left" vertical="center" wrapText="1"/>
    </xf>
    <xf numFmtId="164" fontId="36" fillId="4" borderId="28" xfId="0" applyFont="1" applyFill="1" applyBorder="1" applyAlignment="1">
      <alignment horizontal="left" vertical="center" wrapText="1"/>
    </xf>
    <xf numFmtId="164" fontId="36" fillId="4" borderId="26" xfId="0" applyFont="1" applyFill="1" applyBorder="1" applyAlignment="1">
      <alignment horizontal="left" vertical="center" wrapText="1"/>
    </xf>
    <xf numFmtId="164" fontId="30" fillId="4" borderId="28" xfId="0" applyFont="1" applyFill="1" applyBorder="1" applyAlignment="1">
      <alignment vertical="center" wrapText="1"/>
    </xf>
    <xf numFmtId="164" fontId="30" fillId="4" borderId="27" xfId="0" applyFont="1" applyFill="1" applyBorder="1" applyAlignment="1">
      <alignment vertical="center" wrapText="1"/>
    </xf>
    <xf numFmtId="164" fontId="30" fillId="4" borderId="26" xfId="0" applyFont="1" applyFill="1" applyBorder="1" applyAlignment="1">
      <alignment vertical="center" wrapText="1"/>
    </xf>
    <xf numFmtId="164" fontId="36" fillId="4" borderId="22" xfId="0" applyFont="1" applyFill="1" applyBorder="1" applyAlignment="1">
      <alignment horizontal="left" vertical="center" wrapText="1"/>
    </xf>
    <xf numFmtId="164" fontId="36" fillId="4" borderId="20" xfId="0" applyFont="1" applyFill="1" applyBorder="1" applyAlignment="1">
      <alignment horizontal="left" vertical="center" wrapText="1"/>
    </xf>
    <xf numFmtId="164" fontId="36" fillId="4" borderId="23" xfId="0" applyFont="1" applyFill="1" applyBorder="1" applyAlignment="1">
      <alignment horizontal="left" vertical="center"/>
    </xf>
    <xf numFmtId="164" fontId="36" fillId="4" borderId="25" xfId="0" applyFont="1" applyFill="1" applyBorder="1" applyAlignment="1">
      <alignment horizontal="left" vertical="center"/>
    </xf>
    <xf numFmtId="164" fontId="36" fillId="4" borderId="23" xfId="0" applyFont="1" applyFill="1" applyBorder="1" applyAlignment="1">
      <alignment horizontal="center" vertical="center"/>
    </xf>
    <xf numFmtId="164" fontId="36" fillId="4" borderId="24" xfId="0" applyFont="1" applyFill="1" applyBorder="1" applyAlignment="1">
      <alignment horizontal="center" vertical="center"/>
    </xf>
    <xf numFmtId="164" fontId="30" fillId="4" borderId="19" xfId="0" applyFont="1" applyFill="1" applyBorder="1" applyAlignment="1">
      <alignment vertical="center"/>
    </xf>
    <xf numFmtId="164" fontId="39" fillId="4" borderId="21" xfId="0" applyFont="1" applyFill="1" applyBorder="1"/>
    <xf numFmtId="164" fontId="30" fillId="4" borderId="22" xfId="0" applyFont="1" applyFill="1" applyBorder="1" applyAlignment="1">
      <alignment vertical="center" wrapText="1"/>
    </xf>
    <xf numFmtId="164" fontId="30" fillId="4" borderId="18" xfId="0" applyFont="1" applyFill="1" applyBorder="1" applyAlignment="1">
      <alignment vertical="center" wrapText="1"/>
    </xf>
    <xf numFmtId="164" fontId="30" fillId="4" borderId="20" xfId="0" applyFont="1" applyFill="1" applyBorder="1" applyAlignment="1">
      <alignment vertical="center" wrapText="1"/>
    </xf>
    <xf numFmtId="164" fontId="30" fillId="4" borderId="0" xfId="0" applyFont="1" applyFill="1" applyBorder="1" applyAlignment="1">
      <alignment vertical="center"/>
    </xf>
    <xf numFmtId="164" fontId="39" fillId="4" borderId="25" xfId="0" applyFont="1" applyFill="1" applyBorder="1"/>
    <xf numFmtId="164" fontId="36" fillId="4" borderId="17" xfId="0" applyFont="1" applyFill="1" applyBorder="1" applyAlignment="1">
      <alignment horizontal="left" vertical="center"/>
    </xf>
    <xf numFmtId="164" fontId="30" fillId="4" borderId="22" xfId="0" applyFont="1" applyFill="1" applyBorder="1" applyAlignment="1">
      <alignment horizontal="left" vertical="center"/>
    </xf>
    <xf numFmtId="164" fontId="38" fillId="4" borderId="18" xfId="0" applyFont="1" applyFill="1" applyBorder="1" applyAlignment="1">
      <alignment horizontal="left" vertical="center"/>
    </xf>
    <xf numFmtId="164" fontId="38" fillId="4" borderId="20" xfId="0" applyFont="1" applyFill="1" applyBorder="1" applyAlignment="1">
      <alignment horizontal="left" vertical="center"/>
    </xf>
    <xf numFmtId="164" fontId="38" fillId="4" borderId="24" xfId="0" applyFont="1" applyFill="1" applyBorder="1" applyAlignment="1">
      <alignment horizontal="left" vertical="center"/>
    </xf>
    <xf numFmtId="164" fontId="38" fillId="4" borderId="19" xfId="0" applyFont="1" applyFill="1" applyBorder="1" applyAlignment="1">
      <alignment horizontal="left" vertical="center"/>
    </xf>
    <xf numFmtId="164" fontId="38" fillId="4" borderId="21" xfId="0" applyFont="1" applyFill="1" applyBorder="1" applyAlignment="1">
      <alignment horizontal="left" vertical="center"/>
    </xf>
    <xf numFmtId="164" fontId="39" fillId="4" borderId="18" xfId="0" applyFont="1" applyFill="1" applyBorder="1" applyAlignment="1">
      <alignment wrapText="1"/>
    </xf>
    <xf numFmtId="164" fontId="39" fillId="4" borderId="20" xfId="0" applyFont="1" applyFill="1" applyBorder="1" applyAlignment="1">
      <alignment wrapText="1"/>
    </xf>
    <xf numFmtId="164" fontId="30" fillId="4" borderId="28" xfId="0" applyFont="1" applyFill="1" applyBorder="1" applyAlignment="1">
      <alignment horizontal="center" vertical="center" wrapText="1"/>
    </xf>
    <xf numFmtId="164" fontId="30" fillId="4" borderId="27" xfId="0" applyFont="1" applyFill="1" applyBorder="1" applyAlignment="1">
      <alignment horizontal="center" vertical="center" wrapText="1"/>
    </xf>
    <xf numFmtId="164" fontId="30" fillId="4" borderId="26" xfId="0" applyFont="1" applyFill="1" applyBorder="1" applyAlignment="1">
      <alignment horizontal="center" vertical="center" wrapText="1"/>
    </xf>
  </cellXfs>
  <cellStyles count="9">
    <cellStyle name="¬µrka" xfId="1" xr:uid="{00000000-0005-0000-0000-000000000000}"/>
    <cellStyle name="Celkem" xfId="2" builtinId="25" customBuiltin="1"/>
    <cellStyle name="Datum" xfId="3" xr:uid="{00000000-0005-0000-0000-000002000000}"/>
    <cellStyle name="M·na" xfId="4" xr:uid="{00000000-0005-0000-0000-000003000000}"/>
    <cellStyle name="Nadpis1" xfId="5" xr:uid="{00000000-0005-0000-0000-000004000000}"/>
    <cellStyle name="Nadpis2" xfId="6" xr:uid="{00000000-0005-0000-0000-000005000000}"/>
    <cellStyle name="Normální" xfId="0" builtinId="0"/>
    <cellStyle name="normální_PODPORA" xfId="7" xr:uid="{00000000-0005-0000-0000-000007000000}"/>
    <cellStyle name="Pevní"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CE"/>
                <a:ea typeface="Arial CE"/>
                <a:cs typeface="Arial CE"/>
              </a:defRPr>
            </a:pPr>
            <a:r>
              <a:rPr lang="cs-CZ"/>
              <a:t>Graf č. 5.1.1    Vývoj výdajů rozhodujících dávek státní sociální podpory </a:t>
            </a:r>
          </a:p>
        </c:rich>
      </c:tx>
      <c:layout>
        <c:manualLayout>
          <c:xMode val="edge"/>
          <c:yMode val="edge"/>
          <c:x val="0.22083331963462816"/>
          <c:y val="0"/>
        </c:manualLayout>
      </c:layout>
      <c:overlay val="0"/>
      <c:spPr>
        <a:noFill/>
        <a:ln w="25400">
          <a:noFill/>
        </a:ln>
      </c:spPr>
    </c:title>
    <c:autoTitleDeleted val="0"/>
    <c:plotArea>
      <c:layout>
        <c:manualLayout>
          <c:layoutTarget val="inner"/>
          <c:xMode val="edge"/>
          <c:yMode val="edge"/>
          <c:x val="8.1250000000000003E-2"/>
          <c:y val="5.7239057239057242E-2"/>
          <c:w val="0.91874999999999996"/>
          <c:h val="0.87205387205387208"/>
        </c:manualLayout>
      </c:layout>
      <c:lineChart>
        <c:grouping val="standard"/>
        <c:varyColors val="0"/>
        <c:ser>
          <c:idx val="0"/>
          <c:order val="0"/>
          <c:tx>
            <c:strRef>
              <c:f>GR_TAB!$A$4</c:f>
              <c:strCache>
                <c:ptCount val="1"/>
                <c:pt idx="0">
                  <c:v> Přídavek na dítě (vč. výchovného)</c:v>
                </c:pt>
              </c:strCache>
            </c:strRef>
          </c:tx>
          <c:spPr>
            <a:ln w="38100">
              <a:solidFill>
                <a:srgbClr val="FF0000"/>
              </a:solidFill>
              <a:prstDash val="solid"/>
            </a:ln>
          </c:spPr>
          <c:marker>
            <c:symbol val="diamond"/>
            <c:size val="9"/>
            <c:spPr>
              <a:solidFill>
                <a:srgbClr val="FF0000"/>
              </a:solidFill>
              <a:ln>
                <a:solidFill>
                  <a:srgbClr val="FF0000"/>
                </a:solidFill>
                <a:prstDash val="solid"/>
              </a:ln>
            </c:spPr>
          </c:marker>
          <c:cat>
            <c:strRef>
              <c:f>(GR_TAB!$B$3:$N$3,GR_TAB!$O$3)</c:f>
              <c:strCache>
                <c:ptCount val="14"/>
                <c:pt idx="0">
                  <c:v>1994 </c:v>
                </c:pt>
                <c:pt idx="1">
                  <c:v>1995 </c:v>
                </c:pt>
                <c:pt idx="2">
                  <c:v>1996 </c:v>
                </c:pt>
                <c:pt idx="3">
                  <c:v>1997 </c:v>
                </c:pt>
                <c:pt idx="4">
                  <c:v>1998 </c:v>
                </c:pt>
                <c:pt idx="5">
                  <c:v>1999 </c:v>
                </c:pt>
                <c:pt idx="6">
                  <c:v>2000</c:v>
                </c:pt>
                <c:pt idx="7">
                  <c:v>2001</c:v>
                </c:pt>
                <c:pt idx="8">
                  <c:v>2002</c:v>
                </c:pt>
                <c:pt idx="9">
                  <c:v>2003</c:v>
                </c:pt>
                <c:pt idx="10">
                  <c:v>2004</c:v>
                </c:pt>
                <c:pt idx="11">
                  <c:v>2005</c:v>
                </c:pt>
                <c:pt idx="12">
                  <c:v>2006</c:v>
                </c:pt>
                <c:pt idx="13">
                  <c:v>2007</c:v>
                </c:pt>
              </c:strCache>
            </c:strRef>
          </c:cat>
          <c:val>
            <c:numRef>
              <c:f>(GR_TAB!$B$4:$N$4,GR_TAB!$O$4)</c:f>
              <c:numCache>
                <c:formatCode>#\ ##0_);\(#\ ##0\)</c:formatCode>
                <c:ptCount val="14"/>
                <c:pt idx="0">
                  <c:v>12699.981</c:v>
                </c:pt>
                <c:pt idx="1">
                  <c:v>12769.688</c:v>
                </c:pt>
                <c:pt idx="2">
                  <c:v>12193.744000000001</c:v>
                </c:pt>
                <c:pt idx="3" formatCode="#,##0">
                  <c:v>12495.066000000001</c:v>
                </c:pt>
                <c:pt idx="4" formatCode="#,##0">
                  <c:v>11493</c:v>
                </c:pt>
                <c:pt idx="5" formatCode="#,##0">
                  <c:v>12474</c:v>
                </c:pt>
                <c:pt idx="6" formatCode="#,##0">
                  <c:v>12748</c:v>
                </c:pt>
                <c:pt idx="7" formatCode="#,##0">
                  <c:v>12799</c:v>
                </c:pt>
                <c:pt idx="8" formatCode="#,##0">
                  <c:v>13353</c:v>
                </c:pt>
                <c:pt idx="9" formatCode="#,##0">
                  <c:v>12519</c:v>
                </c:pt>
                <c:pt idx="10" formatCode="#,##0">
                  <c:v>11790</c:v>
                </c:pt>
                <c:pt idx="11" formatCode="#,##0">
                  <c:v>11195</c:v>
                </c:pt>
                <c:pt idx="12" formatCode="#,##0">
                  <c:v>11033</c:v>
                </c:pt>
                <c:pt idx="13" formatCode="#,##0">
                  <c:v>10236</c:v>
                </c:pt>
              </c:numCache>
            </c:numRef>
          </c:val>
          <c:smooth val="0"/>
          <c:extLst>
            <c:ext xmlns:c16="http://schemas.microsoft.com/office/drawing/2014/chart" uri="{C3380CC4-5D6E-409C-BE32-E72D297353CC}">
              <c16:uniqueId val="{00000000-6BEE-4D0A-9651-FBACEECDD0F8}"/>
            </c:ext>
          </c:extLst>
        </c:ser>
        <c:ser>
          <c:idx val="1"/>
          <c:order val="1"/>
          <c:tx>
            <c:strRef>
              <c:f>GR_TAB!$A$5</c:f>
              <c:strCache>
                <c:ptCount val="1"/>
                <c:pt idx="0">
                  <c:v> Rodičovský příspěvek</c:v>
                </c:pt>
              </c:strCache>
            </c:strRef>
          </c:tx>
          <c:spPr>
            <a:ln w="38100">
              <a:solidFill>
                <a:srgbClr val="FF00FF"/>
              </a:solidFill>
              <a:prstDash val="solid"/>
            </a:ln>
          </c:spPr>
          <c:marker>
            <c:symbol val="square"/>
            <c:size val="9"/>
            <c:spPr>
              <a:solidFill>
                <a:srgbClr val="FF00FF"/>
              </a:solidFill>
              <a:ln>
                <a:solidFill>
                  <a:srgbClr val="FF00FF"/>
                </a:solidFill>
                <a:prstDash val="solid"/>
              </a:ln>
            </c:spPr>
          </c:marker>
          <c:cat>
            <c:strRef>
              <c:f>(GR_TAB!$B$3:$N$3,GR_TAB!$O$3)</c:f>
              <c:strCache>
                <c:ptCount val="14"/>
                <c:pt idx="0">
                  <c:v>1994 </c:v>
                </c:pt>
                <c:pt idx="1">
                  <c:v>1995 </c:v>
                </c:pt>
                <c:pt idx="2">
                  <c:v>1996 </c:v>
                </c:pt>
                <c:pt idx="3">
                  <c:v>1997 </c:v>
                </c:pt>
                <c:pt idx="4">
                  <c:v>1998 </c:v>
                </c:pt>
                <c:pt idx="5">
                  <c:v>1999 </c:v>
                </c:pt>
                <c:pt idx="6">
                  <c:v>2000</c:v>
                </c:pt>
                <c:pt idx="7">
                  <c:v>2001</c:v>
                </c:pt>
                <c:pt idx="8">
                  <c:v>2002</c:v>
                </c:pt>
                <c:pt idx="9">
                  <c:v>2003</c:v>
                </c:pt>
                <c:pt idx="10">
                  <c:v>2004</c:v>
                </c:pt>
                <c:pt idx="11">
                  <c:v>2005</c:v>
                </c:pt>
                <c:pt idx="12">
                  <c:v>2006</c:v>
                </c:pt>
                <c:pt idx="13">
                  <c:v>2007</c:v>
                </c:pt>
              </c:strCache>
            </c:strRef>
          </c:cat>
          <c:val>
            <c:numRef>
              <c:f>(GR_TAB!$B$5:$N$5,GR_TAB!$O$5)</c:f>
              <c:numCache>
                <c:formatCode>#\ ##0_);\(#\ ##0\)</c:formatCode>
                <c:ptCount val="14"/>
                <c:pt idx="0">
                  <c:v>5170.973</c:v>
                </c:pt>
                <c:pt idx="1">
                  <c:v>5824.1080000000002</c:v>
                </c:pt>
                <c:pt idx="2">
                  <c:v>7357.25</c:v>
                </c:pt>
                <c:pt idx="3" formatCode="#,##0">
                  <c:v>7611.817</c:v>
                </c:pt>
                <c:pt idx="4" formatCode="#,##0">
                  <c:v>7780</c:v>
                </c:pt>
                <c:pt idx="5" formatCode="#,##0">
                  <c:v>7718</c:v>
                </c:pt>
                <c:pt idx="6" formatCode="#,##0">
                  <c:v>7691</c:v>
                </c:pt>
                <c:pt idx="7" formatCode="#,##0">
                  <c:v>7701</c:v>
                </c:pt>
                <c:pt idx="8" formatCode="#,##0">
                  <c:v>8022</c:v>
                </c:pt>
                <c:pt idx="9" formatCode="#,##0">
                  <c:v>7964</c:v>
                </c:pt>
                <c:pt idx="10" formatCode="#,##0">
                  <c:v>10425</c:v>
                </c:pt>
                <c:pt idx="11" formatCode="#,##0">
                  <c:v>12627</c:v>
                </c:pt>
                <c:pt idx="12" formatCode="#,##0">
                  <c:v>13526</c:v>
                </c:pt>
                <c:pt idx="13" formatCode="#,##0">
                  <c:v>28690</c:v>
                </c:pt>
              </c:numCache>
            </c:numRef>
          </c:val>
          <c:smooth val="0"/>
          <c:extLst>
            <c:ext xmlns:c16="http://schemas.microsoft.com/office/drawing/2014/chart" uri="{C3380CC4-5D6E-409C-BE32-E72D297353CC}">
              <c16:uniqueId val="{00000001-6BEE-4D0A-9651-FBACEECDD0F8}"/>
            </c:ext>
          </c:extLst>
        </c:ser>
        <c:ser>
          <c:idx val="2"/>
          <c:order val="2"/>
          <c:tx>
            <c:strRef>
              <c:f>GR_TAB!$A$6</c:f>
              <c:strCache>
                <c:ptCount val="1"/>
                <c:pt idx="0">
                  <c:v> Sociální příplatek (vč. SVP dětem)</c:v>
                </c:pt>
              </c:strCache>
            </c:strRef>
          </c:tx>
          <c:spPr>
            <a:ln w="38100">
              <a:solidFill>
                <a:srgbClr val="000000"/>
              </a:solidFill>
              <a:prstDash val="solid"/>
            </a:ln>
          </c:spPr>
          <c:marker>
            <c:symbol val="triangle"/>
            <c:size val="9"/>
            <c:spPr>
              <a:solidFill>
                <a:srgbClr val="000000"/>
              </a:solidFill>
              <a:ln>
                <a:solidFill>
                  <a:srgbClr val="000000"/>
                </a:solidFill>
                <a:prstDash val="solid"/>
              </a:ln>
            </c:spPr>
          </c:marker>
          <c:cat>
            <c:strRef>
              <c:f>(GR_TAB!$B$3:$N$3,GR_TAB!$O$3)</c:f>
              <c:strCache>
                <c:ptCount val="14"/>
                <c:pt idx="0">
                  <c:v>1994 </c:v>
                </c:pt>
                <c:pt idx="1">
                  <c:v>1995 </c:v>
                </c:pt>
                <c:pt idx="2">
                  <c:v>1996 </c:v>
                </c:pt>
                <c:pt idx="3">
                  <c:v>1997 </c:v>
                </c:pt>
                <c:pt idx="4">
                  <c:v>1998 </c:v>
                </c:pt>
                <c:pt idx="5">
                  <c:v>1999 </c:v>
                </c:pt>
                <c:pt idx="6">
                  <c:v>2000</c:v>
                </c:pt>
                <c:pt idx="7">
                  <c:v>2001</c:v>
                </c:pt>
                <c:pt idx="8">
                  <c:v>2002</c:v>
                </c:pt>
                <c:pt idx="9">
                  <c:v>2003</c:v>
                </c:pt>
                <c:pt idx="10">
                  <c:v>2004</c:v>
                </c:pt>
                <c:pt idx="11">
                  <c:v>2005</c:v>
                </c:pt>
                <c:pt idx="12">
                  <c:v>2006</c:v>
                </c:pt>
                <c:pt idx="13">
                  <c:v>2007</c:v>
                </c:pt>
              </c:strCache>
            </c:strRef>
          </c:cat>
          <c:val>
            <c:numRef>
              <c:f>(GR_TAB!$B$6:$N$6,GR_TAB!$O$6)</c:f>
              <c:numCache>
                <c:formatCode>#\ ##0_);\(#\ ##0\)</c:formatCode>
                <c:ptCount val="14"/>
                <c:pt idx="0">
                  <c:v>5013.6899999999996</c:v>
                </c:pt>
                <c:pt idx="1">
                  <c:v>6028.8419999999996</c:v>
                </c:pt>
                <c:pt idx="2">
                  <c:v>6243.5020000000004</c:v>
                </c:pt>
                <c:pt idx="3" formatCode="#,##0">
                  <c:v>6223.799</c:v>
                </c:pt>
                <c:pt idx="4" formatCode="#,##0">
                  <c:v>6273</c:v>
                </c:pt>
                <c:pt idx="5" formatCode="#,##0">
                  <c:v>6251</c:v>
                </c:pt>
                <c:pt idx="6" formatCode="#,##0">
                  <c:v>6199</c:v>
                </c:pt>
                <c:pt idx="7" formatCode="#,##0">
                  <c:v>6041</c:v>
                </c:pt>
                <c:pt idx="8" formatCode="#,##0">
                  <c:v>6271</c:v>
                </c:pt>
                <c:pt idx="9" formatCode="#,##0">
                  <c:v>5822</c:v>
                </c:pt>
                <c:pt idx="10" formatCode="#,##0">
                  <c:v>5262</c:v>
                </c:pt>
                <c:pt idx="11" formatCode="#,##0">
                  <c:v>4779</c:v>
                </c:pt>
                <c:pt idx="12" formatCode="#,##0">
                  <c:v>4418</c:v>
                </c:pt>
                <c:pt idx="13" formatCode="#,##0">
                  <c:v>4607</c:v>
                </c:pt>
              </c:numCache>
            </c:numRef>
          </c:val>
          <c:smooth val="0"/>
          <c:extLst>
            <c:ext xmlns:c16="http://schemas.microsoft.com/office/drawing/2014/chart" uri="{C3380CC4-5D6E-409C-BE32-E72D297353CC}">
              <c16:uniqueId val="{00000002-6BEE-4D0A-9651-FBACEECDD0F8}"/>
            </c:ext>
          </c:extLst>
        </c:ser>
        <c:ser>
          <c:idx val="3"/>
          <c:order val="3"/>
          <c:tx>
            <c:strRef>
              <c:f>GR_TAB!$A$7</c:f>
              <c:strCache>
                <c:ptCount val="1"/>
                <c:pt idx="0">
                  <c:v> Příspěvek na bydlení</c:v>
                </c:pt>
              </c:strCache>
            </c:strRef>
          </c:tx>
          <c:spPr>
            <a:ln w="38100">
              <a:solidFill>
                <a:srgbClr val="800080"/>
              </a:solidFill>
              <a:prstDash val="solid"/>
            </a:ln>
          </c:spPr>
          <c:marker>
            <c:symbol val="x"/>
            <c:size val="11"/>
            <c:spPr>
              <a:solidFill>
                <a:srgbClr val="800080"/>
              </a:solidFill>
              <a:ln>
                <a:solidFill>
                  <a:srgbClr val="00FFFF"/>
                </a:solidFill>
                <a:prstDash val="solid"/>
              </a:ln>
            </c:spPr>
          </c:marker>
          <c:cat>
            <c:strRef>
              <c:f>(GR_TAB!$B$3:$N$3,GR_TAB!$O$3)</c:f>
              <c:strCache>
                <c:ptCount val="14"/>
                <c:pt idx="0">
                  <c:v>1994 </c:v>
                </c:pt>
                <c:pt idx="1">
                  <c:v>1995 </c:v>
                </c:pt>
                <c:pt idx="2">
                  <c:v>1996 </c:v>
                </c:pt>
                <c:pt idx="3">
                  <c:v>1997 </c:v>
                </c:pt>
                <c:pt idx="4">
                  <c:v>1998 </c:v>
                </c:pt>
                <c:pt idx="5">
                  <c:v>1999 </c:v>
                </c:pt>
                <c:pt idx="6">
                  <c:v>2000</c:v>
                </c:pt>
                <c:pt idx="7">
                  <c:v>2001</c:v>
                </c:pt>
                <c:pt idx="8">
                  <c:v>2002</c:v>
                </c:pt>
                <c:pt idx="9">
                  <c:v>2003</c:v>
                </c:pt>
                <c:pt idx="10">
                  <c:v>2004</c:v>
                </c:pt>
                <c:pt idx="11">
                  <c:v>2005</c:v>
                </c:pt>
                <c:pt idx="12">
                  <c:v>2006</c:v>
                </c:pt>
                <c:pt idx="13">
                  <c:v>2007</c:v>
                </c:pt>
              </c:strCache>
            </c:strRef>
          </c:cat>
          <c:val>
            <c:numRef>
              <c:f>(GR_TAB!$B$7:$N$7,GR_TAB!$O$7)</c:f>
              <c:numCache>
                <c:formatCode>#\ ##0_);\(#\ ##0\)</c:formatCode>
                <c:ptCount val="14"/>
                <c:pt idx="2">
                  <c:v>677.04200000000003</c:v>
                </c:pt>
                <c:pt idx="3" formatCode="#,##0">
                  <c:v>812.58100000000002</c:v>
                </c:pt>
                <c:pt idx="4" formatCode="#,##0">
                  <c:v>1367</c:v>
                </c:pt>
                <c:pt idx="5" formatCode="#,##0">
                  <c:v>2084</c:v>
                </c:pt>
                <c:pt idx="6" formatCode="#,##0">
                  <c:v>2518</c:v>
                </c:pt>
                <c:pt idx="7" formatCode="#,##0">
                  <c:v>2699</c:v>
                </c:pt>
                <c:pt idx="8" formatCode="#,##0">
                  <c:v>3028</c:v>
                </c:pt>
                <c:pt idx="9" formatCode="#,##0">
                  <c:v>2835</c:v>
                </c:pt>
                <c:pt idx="10" formatCode="#,##0">
                  <c:v>2548</c:v>
                </c:pt>
                <c:pt idx="11" formatCode="#,##0">
                  <c:v>2459</c:v>
                </c:pt>
                <c:pt idx="12" formatCode="#,##0">
                  <c:v>2287</c:v>
                </c:pt>
                <c:pt idx="13" formatCode="#,##0">
                  <c:v>1565</c:v>
                </c:pt>
              </c:numCache>
            </c:numRef>
          </c:val>
          <c:smooth val="0"/>
          <c:extLst>
            <c:ext xmlns:c16="http://schemas.microsoft.com/office/drawing/2014/chart" uri="{C3380CC4-5D6E-409C-BE32-E72D297353CC}">
              <c16:uniqueId val="{00000003-6BEE-4D0A-9651-FBACEECDD0F8}"/>
            </c:ext>
          </c:extLst>
        </c:ser>
        <c:dLbls>
          <c:showLegendKey val="0"/>
          <c:showVal val="0"/>
          <c:showCatName val="0"/>
          <c:showSerName val="0"/>
          <c:showPercent val="0"/>
          <c:showBubbleSize val="0"/>
        </c:dLbls>
        <c:marker val="1"/>
        <c:smooth val="0"/>
        <c:axId val="1779979279"/>
        <c:axId val="1"/>
      </c:lineChart>
      <c:catAx>
        <c:axId val="177997927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cs-CZ"/>
          </a:p>
        </c:txPr>
        <c:crossAx val="1"/>
        <c:crosses val="autoZero"/>
        <c:auto val="1"/>
        <c:lblAlgn val="ctr"/>
        <c:lblOffset val="100"/>
        <c:tickLblSkip val="1"/>
        <c:tickMarkSkip val="1"/>
        <c:noMultiLvlLbl val="0"/>
      </c:catAx>
      <c:valAx>
        <c:axId val="1"/>
        <c:scaling>
          <c:orientation val="minMax"/>
          <c:max val="30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CE"/>
                    <a:ea typeface="Arial CE"/>
                    <a:cs typeface="Arial CE"/>
                  </a:defRPr>
                </a:pPr>
                <a:r>
                  <a:rPr lang="cs-CZ"/>
                  <a:t>v mil. Kč</a:t>
                </a:r>
              </a:p>
            </c:rich>
          </c:tx>
          <c:layout>
            <c:manualLayout>
              <c:xMode val="edge"/>
              <c:yMode val="edge"/>
              <c:x val="0"/>
              <c:y val="0.45286195644463356"/>
            </c:manualLayout>
          </c:layout>
          <c:overlay val="0"/>
          <c:spPr>
            <a:noFill/>
            <a:ln w="25400">
              <a:noFill/>
            </a:ln>
          </c:spPr>
        </c:title>
        <c:numFmt formatCode="#\ ##0_);\(#\ ##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cs-CZ"/>
          </a:p>
        </c:txPr>
        <c:crossAx val="1779979279"/>
        <c:crosses val="autoZero"/>
        <c:crossBetween val="between"/>
        <c:majorUnit val="5000"/>
      </c:valAx>
      <c:spPr>
        <a:solidFill>
          <a:srgbClr val="C0C0C0"/>
        </a:solidFill>
        <a:ln w="12700">
          <a:solidFill>
            <a:srgbClr val="808080"/>
          </a:solidFill>
          <a:prstDash val="solid"/>
        </a:ln>
      </c:spPr>
    </c:plotArea>
    <c:legend>
      <c:legendPos val="r"/>
      <c:layout>
        <c:manualLayout>
          <c:xMode val="edge"/>
          <c:yMode val="edge"/>
          <c:x val="9.1858037578288101E-2"/>
          <c:y val="6.5878378378378372E-2"/>
          <c:w val="0.30897703549060546"/>
          <c:h val="0.12837837837837837"/>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CE"/>
              <a:ea typeface="Arial CE"/>
              <a:cs typeface="Arial CE"/>
            </a:defRPr>
          </a:pPr>
          <a:endParaRPr lang="cs-CZ"/>
        </a:p>
      </c:txPr>
    </c:legend>
    <c:plotVisOnly val="1"/>
    <c:dispBlanksAs val="gap"/>
    <c:showDLblsOverMax val="0"/>
  </c:chart>
  <c:spPr>
    <a:noFill/>
    <a:ln w="9525">
      <a:noFill/>
    </a:ln>
  </c:spPr>
  <c:txPr>
    <a:bodyPr/>
    <a:lstStyle/>
    <a:p>
      <a:pPr>
        <a:defRPr sz="1000" b="0" i="0" u="none" strike="noStrike" baseline="0">
          <a:solidFill>
            <a:srgbClr val="000000"/>
          </a:solidFill>
          <a:latin typeface="Arial CE"/>
          <a:ea typeface="Arial CE"/>
          <a:cs typeface="Arial CE"/>
        </a:defRPr>
      </a:pPr>
      <a:endParaRPr lang="cs-CZ"/>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8740157499999996" right="0.78740157499999996" top="0.984251969" bottom="0.984251969" header="0.4921259845" footer="0.492125984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24950" cy="5638800"/>
    <xdr:graphicFrame macro="">
      <xdr:nvGraphicFramePr>
        <xdr:cNvPr id="2" name="Graf 1">
          <a:extLst>
            <a:ext uri="{FF2B5EF4-FFF2-40B4-BE49-F238E27FC236}">
              <a16:creationId xmlns:a16="http://schemas.microsoft.com/office/drawing/2014/main" id="{2B480F48-10F0-49D5-9DD3-4A0CC42340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954"/>
  <sheetViews>
    <sheetView showGridLines="0" zoomScaleNormal="100" zoomScaleSheetLayoutView="100" workbookViewId="0">
      <selection activeCell="U25" sqref="U25"/>
    </sheetView>
  </sheetViews>
  <sheetFormatPr defaultColWidth="9.796875" defaultRowHeight="15.75" x14ac:dyDescent="0.25"/>
  <cols>
    <col min="1" max="1" width="1.5" style="35" customWidth="1"/>
    <col min="2" max="2" width="3.5" style="35" customWidth="1"/>
    <col min="3" max="3" width="26.3984375" style="47" customWidth="1"/>
    <col min="4" max="15" width="5.3984375" style="35" customWidth="1"/>
    <col min="16" max="16" width="2.3984375" style="35" customWidth="1"/>
    <col min="17" max="17" width="36.5" style="35" customWidth="1"/>
    <col min="18" max="16384" width="9.796875" style="35"/>
  </cols>
  <sheetData>
    <row r="1" spans="2:17" ht="15" customHeight="1" x14ac:dyDescent="0.25">
      <c r="C1" s="34"/>
      <c r="E1" s="36"/>
      <c r="F1" s="36"/>
      <c r="G1" s="36"/>
      <c r="N1" s="36"/>
      <c r="O1" s="36"/>
      <c r="Q1" s="59" t="s">
        <v>35</v>
      </c>
    </row>
    <row r="2" spans="2:17" s="37" customFormat="1" ht="15" customHeight="1" x14ac:dyDescent="0.25">
      <c r="C2" s="48"/>
      <c r="H2" s="35"/>
      <c r="N2" s="35"/>
      <c r="O2" s="35"/>
      <c r="Q2" s="60" t="s">
        <v>36</v>
      </c>
    </row>
    <row r="3" spans="2:17" s="37" customFormat="1" ht="15" customHeight="1" x14ac:dyDescent="0.25">
      <c r="B3" s="61" t="s">
        <v>96</v>
      </c>
      <c r="C3" s="48"/>
      <c r="H3" s="35"/>
    </row>
    <row r="4" spans="2:17" s="37" customFormat="1" ht="15" customHeight="1" x14ac:dyDescent="0.25">
      <c r="B4" s="62" t="s">
        <v>98</v>
      </c>
      <c r="C4" s="48"/>
      <c r="H4" s="35"/>
      <c r="N4" s="64"/>
      <c r="O4" s="64"/>
    </row>
    <row r="5" spans="2:17" ht="15" customHeight="1" x14ac:dyDescent="0.25">
      <c r="C5" s="34"/>
    </row>
    <row r="6" spans="2:17" ht="25.5" customHeight="1" x14ac:dyDescent="0.25">
      <c r="B6" s="234" t="s">
        <v>38</v>
      </c>
      <c r="C6" s="234"/>
      <c r="D6" s="236" t="s">
        <v>37</v>
      </c>
      <c r="E6" s="237"/>
      <c r="F6" s="237"/>
      <c r="G6" s="237"/>
      <c r="H6" s="237"/>
      <c r="I6" s="237"/>
      <c r="J6" s="237"/>
      <c r="K6" s="237"/>
      <c r="L6" s="237"/>
      <c r="M6" s="237"/>
      <c r="N6" s="237"/>
      <c r="O6" s="237"/>
      <c r="P6" s="230" t="s">
        <v>39</v>
      </c>
      <c r="Q6" s="230"/>
    </row>
    <row r="7" spans="2:17" ht="15" customHeight="1" x14ac:dyDescent="0.25">
      <c r="B7" s="235"/>
      <c r="C7" s="235"/>
      <c r="D7" s="49">
        <v>2012</v>
      </c>
      <c r="E7" s="186">
        <v>2013</v>
      </c>
      <c r="F7" s="49">
        <v>2014</v>
      </c>
      <c r="G7" s="49">
        <v>2015</v>
      </c>
      <c r="H7" s="49">
        <v>2016</v>
      </c>
      <c r="I7" s="49">
        <v>2017</v>
      </c>
      <c r="J7" s="186">
        <v>2018</v>
      </c>
      <c r="K7" s="49">
        <v>2019</v>
      </c>
      <c r="L7" s="49">
        <v>2020</v>
      </c>
      <c r="M7" s="49">
        <v>2021</v>
      </c>
      <c r="N7" s="188">
        <v>2022</v>
      </c>
      <c r="O7" s="188">
        <v>2023</v>
      </c>
      <c r="P7" s="230"/>
      <c r="Q7" s="230"/>
    </row>
    <row r="8" spans="2:17" ht="16.149999999999999" customHeight="1" x14ac:dyDescent="0.25">
      <c r="B8" s="231" t="s">
        <v>47</v>
      </c>
      <c r="C8" s="232"/>
      <c r="D8" s="72">
        <v>34220</v>
      </c>
      <c r="E8" s="182">
        <v>35230</v>
      </c>
      <c r="F8" s="72">
        <v>35117</v>
      </c>
      <c r="G8" s="72">
        <v>34966</v>
      </c>
      <c r="H8" s="72">
        <v>34973</v>
      </c>
      <c r="I8" s="72">
        <v>34316</v>
      </c>
      <c r="J8" s="72">
        <v>35355.9</v>
      </c>
      <c r="K8" s="72">
        <v>33976</v>
      </c>
      <c r="L8" s="72">
        <v>47738.5</v>
      </c>
      <c r="M8" s="72">
        <v>44732</v>
      </c>
      <c r="N8" s="189">
        <v>52291.199999999997</v>
      </c>
      <c r="O8" s="189">
        <v>54975.4</v>
      </c>
      <c r="P8" s="233" t="s">
        <v>48</v>
      </c>
      <c r="Q8" s="233"/>
    </row>
    <row r="9" spans="2:17" ht="15" customHeight="1" x14ac:dyDescent="0.25">
      <c r="B9" s="213" t="s">
        <v>56</v>
      </c>
      <c r="C9" s="214"/>
      <c r="D9" s="65"/>
      <c r="E9" s="183"/>
      <c r="F9" s="65"/>
      <c r="G9" s="65"/>
      <c r="H9" s="65"/>
      <c r="I9" s="65"/>
      <c r="J9" s="65"/>
      <c r="K9" s="65"/>
      <c r="L9" s="65"/>
      <c r="M9" s="65"/>
      <c r="N9" s="162"/>
      <c r="O9" s="162"/>
      <c r="P9" s="215" t="s">
        <v>41</v>
      </c>
      <c r="Q9" s="216"/>
    </row>
    <row r="10" spans="2:17" s="45" customFormat="1" ht="15" customHeight="1" x14ac:dyDescent="0.25">
      <c r="B10" s="224" t="s">
        <v>40</v>
      </c>
      <c r="C10" s="225"/>
      <c r="D10" s="50">
        <v>3332</v>
      </c>
      <c r="E10" s="184">
        <v>3329</v>
      </c>
      <c r="F10" s="50">
        <v>3206</v>
      </c>
      <c r="G10" s="50">
        <v>3057</v>
      </c>
      <c r="H10" s="50">
        <v>2817</v>
      </c>
      <c r="I10" s="50">
        <v>2479</v>
      </c>
      <c r="J10" s="50">
        <v>2520.1</v>
      </c>
      <c r="K10" s="50">
        <v>2279</v>
      </c>
      <c r="L10" s="50">
        <v>2138.1</v>
      </c>
      <c r="M10" s="50">
        <v>2564.6</v>
      </c>
      <c r="N10" s="163">
        <v>3870.8</v>
      </c>
      <c r="O10" s="163">
        <v>5513.8</v>
      </c>
      <c r="P10" s="68"/>
      <c r="Q10" s="66" t="s">
        <v>24</v>
      </c>
    </row>
    <row r="11" spans="2:17" s="45" customFormat="1" ht="15" customHeight="1" x14ac:dyDescent="0.25">
      <c r="B11" s="228" t="s">
        <v>117</v>
      </c>
      <c r="C11" s="229"/>
      <c r="D11" s="53" t="s">
        <v>3</v>
      </c>
      <c r="E11" s="55" t="s">
        <v>3</v>
      </c>
      <c r="F11" s="53" t="s">
        <v>3</v>
      </c>
      <c r="G11" s="55" t="s">
        <v>3</v>
      </c>
      <c r="H11" s="53" t="s">
        <v>3</v>
      </c>
      <c r="I11" s="55" t="s">
        <v>3</v>
      </c>
      <c r="J11" s="53" t="s">
        <v>3</v>
      </c>
      <c r="K11" s="55" t="s">
        <v>3</v>
      </c>
      <c r="L11" s="55" t="s">
        <v>3</v>
      </c>
      <c r="M11" s="53" t="s">
        <v>3</v>
      </c>
      <c r="N11" s="163">
        <v>6748.6</v>
      </c>
      <c r="O11" s="163">
        <v>324.7</v>
      </c>
      <c r="P11" s="68"/>
      <c r="Q11" s="66" t="s">
        <v>118</v>
      </c>
    </row>
    <row r="12" spans="2:17" s="45" customFormat="1" ht="15" customHeight="1" x14ac:dyDescent="0.25">
      <c r="B12" s="224" t="s">
        <v>42</v>
      </c>
      <c r="C12" s="225"/>
      <c r="D12" s="50">
        <v>48</v>
      </c>
      <c r="E12" s="184">
        <v>-2</v>
      </c>
      <c r="F12" s="50">
        <v>-1.3</v>
      </c>
      <c r="G12" s="50">
        <v>-1.3</v>
      </c>
      <c r="H12" s="50">
        <v>0</v>
      </c>
      <c r="I12" s="50">
        <v>0</v>
      </c>
      <c r="J12" s="50">
        <v>0</v>
      </c>
      <c r="K12" s="50">
        <v>0</v>
      </c>
      <c r="L12" s="50">
        <v>0</v>
      </c>
      <c r="M12" s="50">
        <v>0</v>
      </c>
      <c r="N12" s="163">
        <v>0</v>
      </c>
      <c r="O12" s="163">
        <v>0</v>
      </c>
      <c r="P12" s="68"/>
      <c r="Q12" s="66" t="s">
        <v>25</v>
      </c>
    </row>
    <row r="13" spans="2:17" s="45" customFormat="1" ht="15" customHeight="1" x14ac:dyDescent="0.25">
      <c r="B13" s="224" t="s">
        <v>43</v>
      </c>
      <c r="C13" s="225"/>
      <c r="D13" s="50">
        <v>5732</v>
      </c>
      <c r="E13" s="184">
        <v>7404</v>
      </c>
      <c r="F13" s="50">
        <v>8843</v>
      </c>
      <c r="G13" s="50">
        <v>9161</v>
      </c>
      <c r="H13" s="50">
        <v>9261</v>
      </c>
      <c r="I13" s="50">
        <v>8622</v>
      </c>
      <c r="J13" s="50">
        <v>7689.2</v>
      </c>
      <c r="K13" s="50">
        <v>7081.5</v>
      </c>
      <c r="L13" s="50">
        <v>6952.4</v>
      </c>
      <c r="M13" s="50">
        <v>6617.2</v>
      </c>
      <c r="N13" s="163">
        <v>8515.5</v>
      </c>
      <c r="O13" s="163">
        <v>17866</v>
      </c>
      <c r="P13" s="68"/>
      <c r="Q13" s="66" t="s">
        <v>26</v>
      </c>
    </row>
    <row r="14" spans="2:17" s="45" customFormat="1" ht="15" customHeight="1" x14ac:dyDescent="0.25">
      <c r="B14" s="224" t="s">
        <v>44</v>
      </c>
      <c r="C14" s="225"/>
      <c r="D14" s="50">
        <v>24950</v>
      </c>
      <c r="E14" s="184">
        <v>24338</v>
      </c>
      <c r="F14" s="50">
        <v>22913</v>
      </c>
      <c r="G14" s="50">
        <v>22480</v>
      </c>
      <c r="H14" s="50">
        <v>22625</v>
      </c>
      <c r="I14" s="50">
        <v>22984</v>
      </c>
      <c r="J14" s="50">
        <v>24958.799999999999</v>
      </c>
      <c r="K14" s="50">
        <v>24470</v>
      </c>
      <c r="L14" s="50">
        <v>38530.6</v>
      </c>
      <c r="M14" s="50">
        <v>35440.300000000003</v>
      </c>
      <c r="N14" s="163">
        <v>33053.599999999999</v>
      </c>
      <c r="O14" s="163">
        <v>31172.2</v>
      </c>
      <c r="P14" s="68"/>
      <c r="Q14" s="66" t="s">
        <v>27</v>
      </c>
    </row>
    <row r="15" spans="2:17" ht="15" customHeight="1" x14ac:dyDescent="0.25">
      <c r="B15" s="226" t="s">
        <v>45</v>
      </c>
      <c r="C15" s="227"/>
      <c r="D15" s="51">
        <v>144</v>
      </c>
      <c r="E15" s="185">
        <v>148</v>
      </c>
      <c r="F15" s="51">
        <v>143</v>
      </c>
      <c r="G15" s="51">
        <v>256</v>
      </c>
      <c r="H15" s="51">
        <v>256</v>
      </c>
      <c r="I15" s="51">
        <v>218</v>
      </c>
      <c r="J15" s="51">
        <v>175.4</v>
      </c>
      <c r="K15" s="51">
        <v>133.19999999999999</v>
      </c>
      <c r="L15" s="51">
        <v>105.4</v>
      </c>
      <c r="M15" s="51">
        <v>96.5</v>
      </c>
      <c r="N15" s="164">
        <v>88.2</v>
      </c>
      <c r="O15" s="164">
        <v>87</v>
      </c>
      <c r="P15" s="68"/>
      <c r="Q15" s="67" t="s">
        <v>28</v>
      </c>
    </row>
    <row r="16" spans="2:17" ht="15" customHeight="1" x14ac:dyDescent="0.25">
      <c r="B16" s="222" t="s">
        <v>46</v>
      </c>
      <c r="C16" s="238"/>
      <c r="D16" s="70">
        <v>15</v>
      </c>
      <c r="E16" s="187">
        <v>14</v>
      </c>
      <c r="F16" s="70">
        <v>13</v>
      </c>
      <c r="G16" s="70">
        <v>14</v>
      </c>
      <c r="H16" s="70">
        <v>13</v>
      </c>
      <c r="I16" s="70">
        <v>13</v>
      </c>
      <c r="J16" s="70">
        <v>12.5</v>
      </c>
      <c r="K16" s="70">
        <v>12.2</v>
      </c>
      <c r="L16" s="70">
        <v>12.1</v>
      </c>
      <c r="M16" s="70">
        <v>13.3</v>
      </c>
      <c r="N16" s="165">
        <v>12.7</v>
      </c>
      <c r="O16" s="165">
        <v>11.7</v>
      </c>
      <c r="P16" s="69"/>
      <c r="Q16" s="71" t="s">
        <v>29</v>
      </c>
    </row>
    <row r="17" spans="2:20" ht="15" customHeight="1" x14ac:dyDescent="0.25">
      <c r="B17" s="231" t="s">
        <v>49</v>
      </c>
      <c r="C17" s="232"/>
      <c r="D17" s="51">
        <v>1236</v>
      </c>
      <c r="E17" s="51">
        <v>2052</v>
      </c>
      <c r="F17" s="51">
        <v>2383</v>
      </c>
      <c r="G17" s="51">
        <v>2665</v>
      </c>
      <c r="H17" s="51">
        <v>2832</v>
      </c>
      <c r="I17" s="51">
        <v>2950</v>
      </c>
      <c r="J17" s="51">
        <v>3801.7</v>
      </c>
      <c r="K17" s="51">
        <v>3923.9</v>
      </c>
      <c r="L17" s="51">
        <v>3980.7</v>
      </c>
      <c r="M17" s="51">
        <v>4092.2</v>
      </c>
      <c r="N17" s="164">
        <v>4174.3999999999996</v>
      </c>
      <c r="O17" s="164">
        <v>4931.6000000000004</v>
      </c>
      <c r="P17" s="211" t="s">
        <v>50</v>
      </c>
      <c r="Q17" s="212"/>
    </row>
    <row r="18" spans="2:20" ht="15" customHeight="1" x14ac:dyDescent="0.25">
      <c r="B18" s="213" t="s">
        <v>56</v>
      </c>
      <c r="C18" s="214"/>
      <c r="D18" s="65"/>
      <c r="E18" s="65"/>
      <c r="F18" s="65"/>
      <c r="G18" s="65"/>
      <c r="H18" s="65"/>
      <c r="I18" s="65"/>
      <c r="J18" s="65"/>
      <c r="K18" s="65"/>
      <c r="L18" s="65"/>
      <c r="M18" s="65"/>
      <c r="N18" s="162"/>
      <c r="O18" s="162"/>
      <c r="P18" s="215" t="s">
        <v>41</v>
      </c>
      <c r="Q18" s="216"/>
    </row>
    <row r="19" spans="2:20" ht="15.75" customHeight="1" x14ac:dyDescent="0.25">
      <c r="B19" s="217" t="s">
        <v>51</v>
      </c>
      <c r="C19" s="218"/>
      <c r="D19" s="53">
        <v>634</v>
      </c>
      <c r="E19" s="53">
        <v>799</v>
      </c>
      <c r="F19" s="53">
        <v>909</v>
      </c>
      <c r="G19" s="53">
        <v>989</v>
      </c>
      <c r="H19" s="53">
        <v>1046</v>
      </c>
      <c r="I19" s="54">
        <v>1083</v>
      </c>
      <c r="J19" s="54">
        <v>1218.5</v>
      </c>
      <c r="K19" s="55">
        <v>1246.5999999999999</v>
      </c>
      <c r="L19" s="55">
        <v>1268.9000000000001</v>
      </c>
      <c r="M19" s="55">
        <v>1293.2</v>
      </c>
      <c r="N19" s="166">
        <v>1513.76</v>
      </c>
      <c r="O19" s="166">
        <v>1935.4</v>
      </c>
      <c r="P19" s="219"/>
      <c r="Q19" s="73" t="s">
        <v>114</v>
      </c>
    </row>
    <row r="20" spans="2:20" ht="15.75" customHeight="1" x14ac:dyDescent="0.25">
      <c r="B20" s="217" t="s">
        <v>54</v>
      </c>
      <c r="C20" s="218"/>
      <c r="D20" s="53">
        <v>583</v>
      </c>
      <c r="E20" s="53">
        <v>1191</v>
      </c>
      <c r="F20" s="53">
        <v>1424</v>
      </c>
      <c r="G20" s="53">
        <v>1625</v>
      </c>
      <c r="H20" s="53">
        <v>1734</v>
      </c>
      <c r="I20" s="54">
        <v>1813</v>
      </c>
      <c r="J20" s="54">
        <v>2525.3000000000002</v>
      </c>
      <c r="K20" s="55">
        <v>2625.5</v>
      </c>
      <c r="L20" s="55">
        <v>2664.9</v>
      </c>
      <c r="M20" s="55">
        <v>2749.7</v>
      </c>
      <c r="N20" s="166">
        <v>1119.76</v>
      </c>
      <c r="O20" s="166">
        <v>1058</v>
      </c>
      <c r="P20" s="219"/>
      <c r="Q20" s="73" t="s">
        <v>30</v>
      </c>
    </row>
    <row r="21" spans="2:20" ht="15.75" customHeight="1" x14ac:dyDescent="0.25">
      <c r="B21" s="217" t="s">
        <v>53</v>
      </c>
      <c r="C21" s="218"/>
      <c r="D21" s="53">
        <v>15</v>
      </c>
      <c r="E21" s="53">
        <v>20</v>
      </c>
      <c r="F21" s="53">
        <v>21.5</v>
      </c>
      <c r="G21" s="53">
        <v>20</v>
      </c>
      <c r="H21" s="53">
        <v>19</v>
      </c>
      <c r="I21" s="54">
        <v>19</v>
      </c>
      <c r="J21" s="54">
        <v>17.3</v>
      </c>
      <c r="K21" s="55">
        <v>16.899999999999999</v>
      </c>
      <c r="L21" s="55">
        <v>15.9</v>
      </c>
      <c r="M21" s="55">
        <v>16.5</v>
      </c>
      <c r="N21" s="166">
        <v>23.56</v>
      </c>
      <c r="O21" s="166">
        <v>31.8</v>
      </c>
      <c r="P21" s="219"/>
      <c r="Q21" s="73" t="s">
        <v>115</v>
      </c>
    </row>
    <row r="22" spans="2:20" ht="15.75" customHeight="1" x14ac:dyDescent="0.25">
      <c r="B22" s="217" t="s">
        <v>55</v>
      </c>
      <c r="C22" s="218"/>
      <c r="D22" s="53">
        <v>4</v>
      </c>
      <c r="E22" s="53">
        <v>29</v>
      </c>
      <c r="F22" s="53">
        <v>12</v>
      </c>
      <c r="G22" s="53">
        <v>12</v>
      </c>
      <c r="H22" s="53">
        <v>12</v>
      </c>
      <c r="I22" s="54">
        <v>13</v>
      </c>
      <c r="J22" s="54">
        <v>18.399999999999999</v>
      </c>
      <c r="K22" s="55">
        <v>12.6</v>
      </c>
      <c r="L22" s="55">
        <v>10.4</v>
      </c>
      <c r="M22" s="55">
        <v>11.7</v>
      </c>
      <c r="N22" s="166">
        <v>9.16</v>
      </c>
      <c r="O22" s="166">
        <v>11.3</v>
      </c>
      <c r="P22" s="219"/>
      <c r="Q22" s="73" t="s">
        <v>116</v>
      </c>
    </row>
    <row r="23" spans="2:20" ht="15.75" customHeight="1" x14ac:dyDescent="0.25">
      <c r="B23" s="217" t="s">
        <v>52</v>
      </c>
      <c r="C23" s="218"/>
      <c r="D23" s="53" t="s">
        <v>3</v>
      </c>
      <c r="E23" s="54">
        <v>13</v>
      </c>
      <c r="F23" s="54">
        <v>16</v>
      </c>
      <c r="G23" s="53">
        <v>19</v>
      </c>
      <c r="H23" s="54">
        <v>21</v>
      </c>
      <c r="I23" s="54">
        <v>23</v>
      </c>
      <c r="J23" s="55">
        <v>22.1</v>
      </c>
      <c r="K23" s="55">
        <v>22.4</v>
      </c>
      <c r="L23" s="55">
        <v>20.6</v>
      </c>
      <c r="M23" s="55">
        <v>21.1</v>
      </c>
      <c r="N23" s="166">
        <v>1.95</v>
      </c>
      <c r="O23" s="166">
        <v>0</v>
      </c>
      <c r="P23" s="219"/>
      <c r="Q23" s="73" t="s">
        <v>31</v>
      </c>
    </row>
    <row r="24" spans="2:20" ht="15.75" customHeight="1" x14ac:dyDescent="0.25">
      <c r="B24" s="217" t="s">
        <v>121</v>
      </c>
      <c r="C24" s="218"/>
      <c r="D24" s="53" t="s">
        <v>3</v>
      </c>
      <c r="E24" s="55" t="s">
        <v>3</v>
      </c>
      <c r="F24" s="53" t="s">
        <v>3</v>
      </c>
      <c r="G24" s="55" t="s">
        <v>3</v>
      </c>
      <c r="H24" s="53" t="s">
        <v>3</v>
      </c>
      <c r="I24" s="55" t="s">
        <v>3</v>
      </c>
      <c r="J24" s="53" t="s">
        <v>3</v>
      </c>
      <c r="K24" s="55" t="s">
        <v>3</v>
      </c>
      <c r="L24" s="55" t="s">
        <v>3</v>
      </c>
      <c r="M24" s="53" t="s">
        <v>3</v>
      </c>
      <c r="N24" s="55">
        <v>1441.45</v>
      </c>
      <c r="O24" s="55">
        <v>1774.9</v>
      </c>
      <c r="P24" s="194"/>
      <c r="Q24" s="73" t="s">
        <v>123</v>
      </c>
    </row>
    <row r="25" spans="2:20" ht="15.75" customHeight="1" x14ac:dyDescent="0.25">
      <c r="B25" s="220" t="s">
        <v>122</v>
      </c>
      <c r="C25" s="221"/>
      <c r="D25" s="206" t="s">
        <v>3</v>
      </c>
      <c r="E25" s="205" t="s">
        <v>3</v>
      </c>
      <c r="F25" s="206" t="s">
        <v>3</v>
      </c>
      <c r="G25" s="205" t="s">
        <v>3</v>
      </c>
      <c r="H25" s="206" t="s">
        <v>3</v>
      </c>
      <c r="I25" s="205" t="s">
        <v>3</v>
      </c>
      <c r="J25" s="206" t="s">
        <v>3</v>
      </c>
      <c r="K25" s="205" t="s">
        <v>3</v>
      </c>
      <c r="L25" s="205" t="s">
        <v>3</v>
      </c>
      <c r="M25" s="206" t="s">
        <v>3</v>
      </c>
      <c r="N25" s="205">
        <v>64.75</v>
      </c>
      <c r="O25" s="205">
        <v>120.2</v>
      </c>
      <c r="P25" s="195"/>
      <c r="Q25" s="73" t="s">
        <v>124</v>
      </c>
    </row>
    <row r="26" spans="2:20" ht="25.5" customHeight="1" x14ac:dyDescent="0.25">
      <c r="B26" s="222" t="s">
        <v>129</v>
      </c>
      <c r="C26" s="223"/>
      <c r="D26" s="53" t="s">
        <v>3</v>
      </c>
      <c r="E26" s="54" t="s">
        <v>3</v>
      </c>
      <c r="F26" s="55" t="s">
        <v>3</v>
      </c>
      <c r="G26" s="53" t="s">
        <v>3</v>
      </c>
      <c r="H26" s="54" t="s">
        <v>3</v>
      </c>
      <c r="I26" s="55" t="s">
        <v>3</v>
      </c>
      <c r="J26" s="53" t="s">
        <v>3</v>
      </c>
      <c r="K26" s="55" t="s">
        <v>3</v>
      </c>
      <c r="L26" s="53" t="s">
        <v>3</v>
      </c>
      <c r="M26" s="204">
        <v>36.299999999999997</v>
      </c>
      <c r="N26" s="165">
        <v>159.30000000000001</v>
      </c>
      <c r="O26" s="165">
        <v>222.8</v>
      </c>
      <c r="P26" s="207" t="s">
        <v>135</v>
      </c>
      <c r="Q26" s="208"/>
      <c r="T26" s="203"/>
    </row>
    <row r="27" spans="2:20" s="42" customFormat="1" ht="15" customHeight="1" x14ac:dyDescent="0.2">
      <c r="B27" s="41" t="s">
        <v>15</v>
      </c>
      <c r="C27" s="41"/>
      <c r="D27" s="158"/>
      <c r="E27" s="158"/>
      <c r="F27" s="158"/>
      <c r="G27" s="158"/>
      <c r="H27" s="158"/>
      <c r="I27" s="158"/>
      <c r="J27" s="158"/>
      <c r="K27" s="158"/>
      <c r="L27" s="158"/>
      <c r="M27" s="158"/>
      <c r="N27" s="46"/>
      <c r="O27" s="46"/>
      <c r="T27" s="203"/>
    </row>
    <row r="28" spans="2:20" s="42" customFormat="1" ht="15" customHeight="1" x14ac:dyDescent="0.2">
      <c r="B28" s="63" t="s">
        <v>32</v>
      </c>
      <c r="C28" s="41"/>
      <c r="D28" s="159"/>
      <c r="E28" s="159"/>
      <c r="F28" s="159"/>
      <c r="G28" s="160"/>
      <c r="H28" s="160"/>
      <c r="I28" s="160"/>
      <c r="J28" s="160"/>
      <c r="K28" s="159"/>
      <c r="L28" s="160"/>
      <c r="M28" s="160"/>
      <c r="N28" s="46"/>
      <c r="O28" s="46"/>
    </row>
    <row r="29" spans="2:20" s="42" customFormat="1" ht="15" customHeight="1" x14ac:dyDescent="0.2">
      <c r="B29" s="41"/>
      <c r="C29" s="41"/>
      <c r="G29" s="46"/>
      <c r="H29" s="46"/>
      <c r="I29" s="46"/>
      <c r="J29" s="46"/>
      <c r="L29" s="46"/>
      <c r="M29" s="46"/>
      <c r="N29" s="46"/>
      <c r="O29" s="46"/>
    </row>
    <row r="30" spans="2:20" ht="15" customHeight="1" x14ac:dyDescent="0.25">
      <c r="B30" s="46" t="s">
        <v>119</v>
      </c>
      <c r="C30" s="35"/>
    </row>
    <row r="31" spans="2:20" ht="15" customHeight="1" x14ac:dyDescent="0.25">
      <c r="B31" s="190" t="s">
        <v>120</v>
      </c>
      <c r="C31" s="35"/>
    </row>
    <row r="32" spans="2:20" ht="15" customHeight="1" x14ac:dyDescent="0.25">
      <c r="B32" s="46"/>
      <c r="C32" s="35"/>
    </row>
    <row r="33" spans="2:17" ht="15" customHeight="1" x14ac:dyDescent="0.25">
      <c r="B33" s="46" t="s">
        <v>125</v>
      </c>
      <c r="C33" s="46"/>
    </row>
    <row r="34" spans="2:17" ht="15" customHeight="1" x14ac:dyDescent="0.25">
      <c r="B34" s="190" t="s">
        <v>126</v>
      </c>
      <c r="C34" s="35"/>
    </row>
    <row r="35" spans="2:17" ht="15" customHeight="1" x14ac:dyDescent="0.25">
      <c r="C35" s="35"/>
    </row>
    <row r="36" spans="2:17" ht="15" customHeight="1" x14ac:dyDescent="0.25">
      <c r="B36" s="209" t="s">
        <v>127</v>
      </c>
      <c r="C36" s="209"/>
      <c r="D36" s="209"/>
      <c r="E36" s="209"/>
      <c r="F36" s="209"/>
      <c r="G36" s="209"/>
      <c r="H36" s="209"/>
      <c r="I36" s="209"/>
      <c r="J36" s="209"/>
      <c r="K36" s="209"/>
      <c r="L36" s="209"/>
      <c r="M36" s="209"/>
      <c r="N36" s="209"/>
      <c r="O36" s="209"/>
      <c r="P36" s="209"/>
      <c r="Q36" s="209"/>
    </row>
    <row r="37" spans="2:17" ht="26.25" customHeight="1" x14ac:dyDescent="0.25">
      <c r="B37" s="210" t="s">
        <v>128</v>
      </c>
      <c r="C37" s="210"/>
      <c r="D37" s="210"/>
      <c r="E37" s="210"/>
      <c r="F37" s="210"/>
      <c r="G37" s="210"/>
      <c r="H37" s="210"/>
      <c r="I37" s="210"/>
      <c r="J37" s="210"/>
      <c r="K37" s="210"/>
      <c r="L37" s="210"/>
      <c r="M37" s="210"/>
      <c r="N37" s="210"/>
      <c r="O37" s="210"/>
      <c r="P37" s="210"/>
      <c r="Q37" s="210"/>
    </row>
    <row r="38" spans="2:17" ht="15" customHeight="1" x14ac:dyDescent="0.25">
      <c r="B38" s="161"/>
      <c r="C38" s="161"/>
      <c r="D38" s="161"/>
      <c r="E38" s="161"/>
      <c r="F38" s="161"/>
      <c r="G38" s="161"/>
      <c r="H38" s="161"/>
      <c r="I38" s="161"/>
      <c r="J38" s="161"/>
      <c r="K38" s="161"/>
      <c r="L38" s="161"/>
      <c r="M38" s="161"/>
      <c r="N38" s="161"/>
      <c r="O38" s="161"/>
      <c r="P38" s="161"/>
      <c r="Q38" s="161"/>
    </row>
    <row r="39" spans="2:17" ht="15" customHeight="1" x14ac:dyDescent="0.25">
      <c r="B39" s="46" t="s">
        <v>130</v>
      </c>
      <c r="C39" s="35"/>
    </row>
    <row r="40" spans="2:17" ht="15" customHeight="1" x14ac:dyDescent="0.25">
      <c r="B40" s="190" t="s">
        <v>131</v>
      </c>
      <c r="C40" s="35"/>
    </row>
    <row r="41" spans="2:17" ht="15" customHeight="1" x14ac:dyDescent="0.25">
      <c r="C41" s="35"/>
    </row>
    <row r="42" spans="2:17" ht="15" customHeight="1" x14ac:dyDescent="0.25">
      <c r="C42" s="35"/>
    </row>
    <row r="43" spans="2:17" ht="15" customHeight="1" x14ac:dyDescent="0.25">
      <c r="C43" s="35"/>
    </row>
    <row r="44" spans="2:17" ht="15" customHeight="1" x14ac:dyDescent="0.25">
      <c r="C44" s="35"/>
    </row>
    <row r="45" spans="2:17" ht="15" customHeight="1" x14ac:dyDescent="0.25">
      <c r="C45" s="35"/>
    </row>
    <row r="46" spans="2:17" ht="15" customHeight="1" x14ac:dyDescent="0.25">
      <c r="C46" s="35"/>
    </row>
    <row r="47" spans="2:17" x14ac:dyDescent="0.25">
      <c r="C47" s="35"/>
    </row>
    <row r="48" spans="2:17" x14ac:dyDescent="0.25">
      <c r="C48" s="35"/>
    </row>
    <row r="49" spans="3:3" x14ac:dyDescent="0.25">
      <c r="C49" s="35"/>
    </row>
    <row r="50" spans="3:3" x14ac:dyDescent="0.25">
      <c r="C50" s="35"/>
    </row>
    <row r="51" spans="3:3" x14ac:dyDescent="0.25">
      <c r="C51" s="35"/>
    </row>
    <row r="52" spans="3:3" x14ac:dyDescent="0.25">
      <c r="C52" s="35"/>
    </row>
    <row r="53" spans="3:3" x14ac:dyDescent="0.25">
      <c r="C53" s="35"/>
    </row>
    <row r="54" spans="3:3" x14ac:dyDescent="0.25">
      <c r="C54" s="35"/>
    </row>
    <row r="55" spans="3:3" x14ac:dyDescent="0.25">
      <c r="C55" s="35"/>
    </row>
    <row r="56" spans="3:3" x14ac:dyDescent="0.25">
      <c r="C56" s="35"/>
    </row>
    <row r="57" spans="3:3" x14ac:dyDescent="0.25">
      <c r="C57" s="35"/>
    </row>
    <row r="58" spans="3:3" x14ac:dyDescent="0.25">
      <c r="C58" s="35"/>
    </row>
    <row r="59" spans="3:3" x14ac:dyDescent="0.25">
      <c r="C59" s="35"/>
    </row>
    <row r="60" spans="3:3" x14ac:dyDescent="0.25">
      <c r="C60" s="35"/>
    </row>
    <row r="61" spans="3:3" x14ac:dyDescent="0.25">
      <c r="C61" s="35"/>
    </row>
    <row r="62" spans="3:3" x14ac:dyDescent="0.25">
      <c r="C62" s="35"/>
    </row>
    <row r="63" spans="3:3" x14ac:dyDescent="0.25">
      <c r="C63" s="35"/>
    </row>
    <row r="64" spans="3:3" x14ac:dyDescent="0.25">
      <c r="C64" s="35"/>
    </row>
    <row r="65" spans="3:3" x14ac:dyDescent="0.25">
      <c r="C65" s="35"/>
    </row>
    <row r="66" spans="3:3" x14ac:dyDescent="0.25">
      <c r="C66" s="35"/>
    </row>
    <row r="67" spans="3:3" x14ac:dyDescent="0.25">
      <c r="C67" s="35"/>
    </row>
    <row r="68" spans="3:3" x14ac:dyDescent="0.25">
      <c r="C68" s="35"/>
    </row>
    <row r="69" spans="3:3" x14ac:dyDescent="0.25">
      <c r="C69" s="35"/>
    </row>
    <row r="70" spans="3:3" x14ac:dyDescent="0.25">
      <c r="C70" s="35"/>
    </row>
    <row r="71" spans="3:3" x14ac:dyDescent="0.25">
      <c r="C71" s="35"/>
    </row>
    <row r="72" spans="3:3" x14ac:dyDescent="0.25">
      <c r="C72" s="35"/>
    </row>
    <row r="73" spans="3:3" x14ac:dyDescent="0.25">
      <c r="C73" s="35"/>
    </row>
    <row r="74" spans="3:3" x14ac:dyDescent="0.25">
      <c r="C74" s="35"/>
    </row>
    <row r="75" spans="3:3" x14ac:dyDescent="0.25">
      <c r="C75" s="35"/>
    </row>
    <row r="76" spans="3:3" x14ac:dyDescent="0.25">
      <c r="C76" s="35"/>
    </row>
    <row r="77" spans="3:3" x14ac:dyDescent="0.25">
      <c r="C77" s="35"/>
    </row>
    <row r="78" spans="3:3" x14ac:dyDescent="0.25">
      <c r="C78" s="35"/>
    </row>
    <row r="79" spans="3:3" x14ac:dyDescent="0.25">
      <c r="C79" s="35"/>
    </row>
    <row r="80" spans="3:3" x14ac:dyDescent="0.25">
      <c r="C80" s="35"/>
    </row>
    <row r="81" spans="3:3" x14ac:dyDescent="0.25">
      <c r="C81" s="35"/>
    </row>
    <row r="82" spans="3:3" x14ac:dyDescent="0.25">
      <c r="C82" s="35"/>
    </row>
    <row r="83" spans="3:3" x14ac:dyDescent="0.25">
      <c r="C83" s="35"/>
    </row>
    <row r="84" spans="3:3" x14ac:dyDescent="0.25">
      <c r="C84" s="35"/>
    </row>
    <row r="85" spans="3:3" x14ac:dyDescent="0.25">
      <c r="C85" s="35"/>
    </row>
    <row r="86" spans="3:3" x14ac:dyDescent="0.25">
      <c r="C86" s="35"/>
    </row>
    <row r="87" spans="3:3" x14ac:dyDescent="0.25">
      <c r="C87" s="35"/>
    </row>
    <row r="88" spans="3:3" x14ac:dyDescent="0.25">
      <c r="C88" s="35"/>
    </row>
    <row r="89" spans="3:3" x14ac:dyDescent="0.25">
      <c r="C89" s="35"/>
    </row>
    <row r="90" spans="3:3" x14ac:dyDescent="0.25">
      <c r="C90" s="35"/>
    </row>
    <row r="91" spans="3:3" x14ac:dyDescent="0.25">
      <c r="C91" s="35"/>
    </row>
    <row r="92" spans="3:3" x14ac:dyDescent="0.25">
      <c r="C92" s="35"/>
    </row>
    <row r="93" spans="3:3" x14ac:dyDescent="0.25">
      <c r="C93" s="35"/>
    </row>
    <row r="94" spans="3:3" x14ac:dyDescent="0.25">
      <c r="C94" s="35"/>
    </row>
    <row r="95" spans="3:3" x14ac:dyDescent="0.25">
      <c r="C95" s="35"/>
    </row>
    <row r="96" spans="3:3" x14ac:dyDescent="0.25">
      <c r="C96" s="35"/>
    </row>
    <row r="97" spans="3:3" x14ac:dyDescent="0.25">
      <c r="C97" s="35"/>
    </row>
    <row r="98" spans="3:3" x14ac:dyDescent="0.25">
      <c r="C98" s="35"/>
    </row>
    <row r="99" spans="3:3" x14ac:dyDescent="0.25">
      <c r="C99" s="35"/>
    </row>
    <row r="100" spans="3:3" x14ac:dyDescent="0.25">
      <c r="C100" s="35"/>
    </row>
    <row r="101" spans="3:3" x14ac:dyDescent="0.25">
      <c r="C101" s="35"/>
    </row>
    <row r="102" spans="3:3" x14ac:dyDescent="0.25">
      <c r="C102" s="35"/>
    </row>
    <row r="103" spans="3:3" x14ac:dyDescent="0.25">
      <c r="C103" s="35"/>
    </row>
    <row r="104" spans="3:3" x14ac:dyDescent="0.25">
      <c r="C104" s="34"/>
    </row>
    <row r="105" spans="3:3" x14ac:dyDescent="0.25">
      <c r="C105" s="34"/>
    </row>
    <row r="106" spans="3:3" x14ac:dyDescent="0.25">
      <c r="C106" s="34"/>
    </row>
    <row r="107" spans="3:3" x14ac:dyDescent="0.25">
      <c r="C107" s="34"/>
    </row>
    <row r="108" spans="3:3" x14ac:dyDescent="0.25">
      <c r="C108" s="34"/>
    </row>
    <row r="109" spans="3:3" x14ac:dyDescent="0.25">
      <c r="C109" s="34"/>
    </row>
    <row r="110" spans="3:3" x14ac:dyDescent="0.25">
      <c r="C110" s="34"/>
    </row>
    <row r="111" spans="3:3" x14ac:dyDescent="0.25">
      <c r="C111" s="34"/>
    </row>
    <row r="112" spans="3:3" x14ac:dyDescent="0.25">
      <c r="C112" s="34"/>
    </row>
    <row r="113" spans="3:3" x14ac:dyDescent="0.25">
      <c r="C113" s="34"/>
    </row>
    <row r="114" spans="3:3" x14ac:dyDescent="0.25">
      <c r="C114" s="34"/>
    </row>
    <row r="115" spans="3:3" x14ac:dyDescent="0.25">
      <c r="C115" s="34"/>
    </row>
    <row r="116" spans="3:3" x14ac:dyDescent="0.25">
      <c r="C116" s="34"/>
    </row>
    <row r="117" spans="3:3" x14ac:dyDescent="0.25">
      <c r="C117" s="34"/>
    </row>
    <row r="118" spans="3:3" x14ac:dyDescent="0.25">
      <c r="C118" s="34"/>
    </row>
    <row r="119" spans="3:3" x14ac:dyDescent="0.25">
      <c r="C119" s="34"/>
    </row>
    <row r="120" spans="3:3" x14ac:dyDescent="0.25">
      <c r="C120" s="34"/>
    </row>
    <row r="121" spans="3:3" x14ac:dyDescent="0.25">
      <c r="C121" s="34"/>
    </row>
    <row r="122" spans="3:3" x14ac:dyDescent="0.25">
      <c r="C122" s="34"/>
    </row>
    <row r="123" spans="3:3" x14ac:dyDescent="0.25">
      <c r="C123" s="34"/>
    </row>
    <row r="124" spans="3:3" x14ac:dyDescent="0.25">
      <c r="C124" s="34"/>
    </row>
    <row r="125" spans="3:3" x14ac:dyDescent="0.25">
      <c r="C125" s="34"/>
    </row>
    <row r="126" spans="3:3" x14ac:dyDescent="0.25">
      <c r="C126" s="34"/>
    </row>
    <row r="127" spans="3:3" x14ac:dyDescent="0.25">
      <c r="C127" s="34"/>
    </row>
    <row r="128" spans="3:3" x14ac:dyDescent="0.25">
      <c r="C128" s="34"/>
    </row>
    <row r="129" spans="3:3" x14ac:dyDescent="0.25">
      <c r="C129" s="34"/>
    </row>
    <row r="130" spans="3:3" x14ac:dyDescent="0.25">
      <c r="C130" s="34"/>
    </row>
    <row r="131" spans="3:3" x14ac:dyDescent="0.25">
      <c r="C131" s="34"/>
    </row>
    <row r="132" spans="3:3" x14ac:dyDescent="0.25">
      <c r="C132" s="34"/>
    </row>
    <row r="133" spans="3:3" x14ac:dyDescent="0.25">
      <c r="C133" s="34"/>
    </row>
    <row r="134" spans="3:3" x14ac:dyDescent="0.25">
      <c r="C134" s="34"/>
    </row>
    <row r="135" spans="3:3" x14ac:dyDescent="0.25">
      <c r="C135" s="34"/>
    </row>
    <row r="136" spans="3:3" x14ac:dyDescent="0.25">
      <c r="C136" s="34"/>
    </row>
    <row r="137" spans="3:3" x14ac:dyDescent="0.25">
      <c r="C137" s="34"/>
    </row>
    <row r="138" spans="3:3" x14ac:dyDescent="0.25">
      <c r="C138" s="34"/>
    </row>
    <row r="139" spans="3:3" x14ac:dyDescent="0.25">
      <c r="C139" s="34"/>
    </row>
    <row r="140" spans="3:3" x14ac:dyDescent="0.25">
      <c r="C140" s="34"/>
    </row>
    <row r="141" spans="3:3" x14ac:dyDescent="0.25">
      <c r="C141" s="34"/>
    </row>
    <row r="142" spans="3:3" x14ac:dyDescent="0.25">
      <c r="C142" s="34"/>
    </row>
    <row r="143" spans="3:3" x14ac:dyDescent="0.25">
      <c r="C143" s="34"/>
    </row>
    <row r="144" spans="3:3" x14ac:dyDescent="0.25">
      <c r="C144" s="34"/>
    </row>
    <row r="145" spans="3:3" x14ac:dyDescent="0.25">
      <c r="C145" s="34"/>
    </row>
    <row r="146" spans="3:3" x14ac:dyDescent="0.25">
      <c r="C146" s="34"/>
    </row>
    <row r="147" spans="3:3" x14ac:dyDescent="0.25">
      <c r="C147" s="34"/>
    </row>
    <row r="148" spans="3:3" x14ac:dyDescent="0.25">
      <c r="C148" s="34"/>
    </row>
    <row r="149" spans="3:3" x14ac:dyDescent="0.25">
      <c r="C149" s="34"/>
    </row>
    <row r="150" spans="3:3" x14ac:dyDescent="0.25">
      <c r="C150" s="34"/>
    </row>
    <row r="151" spans="3:3" x14ac:dyDescent="0.25">
      <c r="C151" s="34"/>
    </row>
    <row r="152" spans="3:3" x14ac:dyDescent="0.25">
      <c r="C152" s="34"/>
    </row>
    <row r="153" spans="3:3" x14ac:dyDescent="0.25">
      <c r="C153" s="34"/>
    </row>
    <row r="154" spans="3:3" x14ac:dyDescent="0.25">
      <c r="C154" s="34"/>
    </row>
    <row r="155" spans="3:3" x14ac:dyDescent="0.25">
      <c r="C155" s="34"/>
    </row>
    <row r="156" spans="3:3" x14ac:dyDescent="0.25">
      <c r="C156" s="34"/>
    </row>
    <row r="157" spans="3:3" x14ac:dyDescent="0.25">
      <c r="C157" s="34"/>
    </row>
    <row r="158" spans="3:3" x14ac:dyDescent="0.25">
      <c r="C158" s="34"/>
    </row>
    <row r="159" spans="3:3" x14ac:dyDescent="0.25">
      <c r="C159" s="34"/>
    </row>
    <row r="160" spans="3:3" x14ac:dyDescent="0.25">
      <c r="C160" s="34"/>
    </row>
    <row r="161" spans="3:3" x14ac:dyDescent="0.25">
      <c r="C161" s="34"/>
    </row>
    <row r="162" spans="3:3" x14ac:dyDescent="0.25">
      <c r="C162" s="34"/>
    </row>
    <row r="163" spans="3:3" x14ac:dyDescent="0.25">
      <c r="C163" s="34"/>
    </row>
    <row r="164" spans="3:3" x14ac:dyDescent="0.25">
      <c r="C164" s="34"/>
    </row>
    <row r="165" spans="3:3" x14ac:dyDescent="0.25">
      <c r="C165" s="34"/>
    </row>
    <row r="166" spans="3:3" x14ac:dyDescent="0.25">
      <c r="C166" s="34"/>
    </row>
    <row r="167" spans="3:3" x14ac:dyDescent="0.25">
      <c r="C167" s="34"/>
    </row>
    <row r="168" spans="3:3" x14ac:dyDescent="0.25">
      <c r="C168" s="34"/>
    </row>
    <row r="169" spans="3:3" x14ac:dyDescent="0.25">
      <c r="C169" s="34"/>
    </row>
    <row r="170" spans="3:3" x14ac:dyDescent="0.25">
      <c r="C170" s="34"/>
    </row>
    <row r="171" spans="3:3" x14ac:dyDescent="0.25">
      <c r="C171" s="34"/>
    </row>
    <row r="172" spans="3:3" x14ac:dyDescent="0.25">
      <c r="C172" s="34"/>
    </row>
    <row r="173" spans="3:3" x14ac:dyDescent="0.25">
      <c r="C173" s="34"/>
    </row>
    <row r="174" spans="3:3" x14ac:dyDescent="0.25">
      <c r="C174" s="34"/>
    </row>
    <row r="175" spans="3:3" x14ac:dyDescent="0.25">
      <c r="C175" s="34"/>
    </row>
    <row r="176" spans="3:3" x14ac:dyDescent="0.25">
      <c r="C176" s="34"/>
    </row>
    <row r="177" spans="3:3" x14ac:dyDescent="0.25">
      <c r="C177" s="34"/>
    </row>
    <row r="178" spans="3:3" x14ac:dyDescent="0.25">
      <c r="C178" s="34"/>
    </row>
    <row r="179" spans="3:3" x14ac:dyDescent="0.25">
      <c r="C179" s="34"/>
    </row>
    <row r="180" spans="3:3" x14ac:dyDescent="0.25">
      <c r="C180" s="34"/>
    </row>
    <row r="181" spans="3:3" x14ac:dyDescent="0.25">
      <c r="C181" s="34"/>
    </row>
    <row r="182" spans="3:3" x14ac:dyDescent="0.25">
      <c r="C182" s="34"/>
    </row>
    <row r="183" spans="3:3" x14ac:dyDescent="0.25">
      <c r="C183" s="34"/>
    </row>
    <row r="184" spans="3:3" x14ac:dyDescent="0.25">
      <c r="C184" s="34"/>
    </row>
    <row r="185" spans="3:3" x14ac:dyDescent="0.25">
      <c r="C185" s="34"/>
    </row>
    <row r="186" spans="3:3" x14ac:dyDescent="0.25">
      <c r="C186" s="34"/>
    </row>
    <row r="187" spans="3:3" x14ac:dyDescent="0.25">
      <c r="C187" s="34"/>
    </row>
    <row r="188" spans="3:3" x14ac:dyDescent="0.25">
      <c r="C188" s="34"/>
    </row>
    <row r="189" spans="3:3" x14ac:dyDescent="0.25">
      <c r="C189" s="34"/>
    </row>
    <row r="190" spans="3:3" x14ac:dyDescent="0.25">
      <c r="C190" s="34"/>
    </row>
    <row r="191" spans="3:3" x14ac:dyDescent="0.25">
      <c r="C191" s="34"/>
    </row>
    <row r="192" spans="3:3" x14ac:dyDescent="0.25">
      <c r="C192" s="34"/>
    </row>
    <row r="193" spans="3:3" x14ac:dyDescent="0.25">
      <c r="C193" s="34"/>
    </row>
    <row r="194" spans="3:3" x14ac:dyDescent="0.25">
      <c r="C194" s="34"/>
    </row>
    <row r="195" spans="3:3" x14ac:dyDescent="0.25">
      <c r="C195" s="34"/>
    </row>
    <row r="196" spans="3:3" x14ac:dyDescent="0.25">
      <c r="C196" s="34"/>
    </row>
    <row r="197" spans="3:3" x14ac:dyDescent="0.25">
      <c r="C197" s="34"/>
    </row>
    <row r="198" spans="3:3" x14ac:dyDescent="0.25">
      <c r="C198" s="34"/>
    </row>
    <row r="199" spans="3:3" x14ac:dyDescent="0.25">
      <c r="C199" s="34"/>
    </row>
    <row r="200" spans="3:3" x14ac:dyDescent="0.25">
      <c r="C200" s="34"/>
    </row>
    <row r="201" spans="3:3" x14ac:dyDescent="0.25">
      <c r="C201" s="34"/>
    </row>
    <row r="202" spans="3:3" x14ac:dyDescent="0.25">
      <c r="C202" s="34"/>
    </row>
    <row r="203" spans="3:3" x14ac:dyDescent="0.25">
      <c r="C203" s="34"/>
    </row>
    <row r="204" spans="3:3" x14ac:dyDescent="0.25">
      <c r="C204" s="34"/>
    </row>
    <row r="205" spans="3:3" x14ac:dyDescent="0.25">
      <c r="C205" s="34"/>
    </row>
    <row r="206" spans="3:3" x14ac:dyDescent="0.25">
      <c r="C206" s="34"/>
    </row>
    <row r="207" spans="3:3" x14ac:dyDescent="0.25">
      <c r="C207" s="34"/>
    </row>
    <row r="208" spans="3:3" x14ac:dyDescent="0.25">
      <c r="C208" s="34"/>
    </row>
    <row r="209" spans="3:3" x14ac:dyDescent="0.25">
      <c r="C209" s="34"/>
    </row>
    <row r="210" spans="3:3" x14ac:dyDescent="0.25">
      <c r="C210" s="34"/>
    </row>
    <row r="211" spans="3:3" x14ac:dyDescent="0.25">
      <c r="C211" s="34"/>
    </row>
    <row r="212" spans="3:3" x14ac:dyDescent="0.25">
      <c r="C212" s="34"/>
    </row>
    <row r="213" spans="3:3" x14ac:dyDescent="0.25">
      <c r="C213" s="34"/>
    </row>
    <row r="214" spans="3:3" x14ac:dyDescent="0.25">
      <c r="C214" s="34"/>
    </row>
    <row r="215" spans="3:3" x14ac:dyDescent="0.25">
      <c r="C215" s="34"/>
    </row>
    <row r="216" spans="3:3" x14ac:dyDescent="0.25">
      <c r="C216" s="34"/>
    </row>
    <row r="217" spans="3:3" x14ac:dyDescent="0.25">
      <c r="C217" s="34"/>
    </row>
    <row r="218" spans="3:3" x14ac:dyDescent="0.25">
      <c r="C218" s="34"/>
    </row>
    <row r="219" spans="3:3" x14ac:dyDescent="0.25">
      <c r="C219" s="34"/>
    </row>
    <row r="220" spans="3:3" x14ac:dyDescent="0.25">
      <c r="C220" s="34"/>
    </row>
    <row r="221" spans="3:3" x14ac:dyDescent="0.25">
      <c r="C221" s="34"/>
    </row>
    <row r="222" spans="3:3" x14ac:dyDescent="0.25">
      <c r="C222" s="34"/>
    </row>
    <row r="223" spans="3:3" x14ac:dyDescent="0.25">
      <c r="C223" s="34"/>
    </row>
    <row r="224" spans="3:3" x14ac:dyDescent="0.25">
      <c r="C224" s="34"/>
    </row>
    <row r="225" spans="3:3" x14ac:dyDescent="0.25">
      <c r="C225" s="34"/>
    </row>
    <row r="226" spans="3:3" x14ac:dyDescent="0.25">
      <c r="C226" s="34"/>
    </row>
    <row r="227" spans="3:3" x14ac:dyDescent="0.25">
      <c r="C227" s="34"/>
    </row>
    <row r="228" spans="3:3" x14ac:dyDescent="0.25">
      <c r="C228" s="34"/>
    </row>
    <row r="229" spans="3:3" x14ac:dyDescent="0.25">
      <c r="C229" s="34"/>
    </row>
    <row r="230" spans="3:3" x14ac:dyDescent="0.25">
      <c r="C230" s="34"/>
    </row>
    <row r="231" spans="3:3" x14ac:dyDescent="0.25">
      <c r="C231" s="34"/>
    </row>
    <row r="232" spans="3:3" x14ac:dyDescent="0.25">
      <c r="C232" s="34"/>
    </row>
    <row r="233" spans="3:3" x14ac:dyDescent="0.25">
      <c r="C233" s="34"/>
    </row>
    <row r="234" spans="3:3" x14ac:dyDescent="0.25">
      <c r="C234" s="34"/>
    </row>
    <row r="235" spans="3:3" x14ac:dyDescent="0.25">
      <c r="C235" s="34"/>
    </row>
    <row r="236" spans="3:3" x14ac:dyDescent="0.25">
      <c r="C236" s="34"/>
    </row>
    <row r="237" spans="3:3" x14ac:dyDescent="0.25">
      <c r="C237" s="34"/>
    </row>
    <row r="238" spans="3:3" x14ac:dyDescent="0.25">
      <c r="C238" s="34"/>
    </row>
    <row r="239" spans="3:3" x14ac:dyDescent="0.25">
      <c r="C239" s="34"/>
    </row>
    <row r="240" spans="3:3" x14ac:dyDescent="0.25">
      <c r="C240" s="34"/>
    </row>
    <row r="241" spans="3:3" x14ac:dyDescent="0.25">
      <c r="C241" s="34"/>
    </row>
    <row r="242" spans="3:3" x14ac:dyDescent="0.25">
      <c r="C242" s="34"/>
    </row>
    <row r="243" spans="3:3" x14ac:dyDescent="0.25">
      <c r="C243" s="34"/>
    </row>
    <row r="244" spans="3:3" x14ac:dyDescent="0.25">
      <c r="C244" s="34"/>
    </row>
    <row r="245" spans="3:3" x14ac:dyDescent="0.25">
      <c r="C245" s="34"/>
    </row>
    <row r="246" spans="3:3" x14ac:dyDescent="0.25">
      <c r="C246" s="34"/>
    </row>
    <row r="247" spans="3:3" x14ac:dyDescent="0.25">
      <c r="C247" s="34"/>
    </row>
    <row r="248" spans="3:3" x14ac:dyDescent="0.25">
      <c r="C248" s="34"/>
    </row>
    <row r="249" spans="3:3" x14ac:dyDescent="0.25">
      <c r="C249" s="34"/>
    </row>
    <row r="250" spans="3:3" x14ac:dyDescent="0.25">
      <c r="C250" s="34"/>
    </row>
    <row r="251" spans="3:3" x14ac:dyDescent="0.25">
      <c r="C251" s="34"/>
    </row>
    <row r="252" spans="3:3" x14ac:dyDescent="0.25">
      <c r="C252" s="34"/>
    </row>
    <row r="253" spans="3:3" x14ac:dyDescent="0.25">
      <c r="C253" s="34"/>
    </row>
    <row r="254" spans="3:3" x14ac:dyDescent="0.25">
      <c r="C254" s="34"/>
    </row>
    <row r="255" spans="3:3" x14ac:dyDescent="0.25">
      <c r="C255" s="34"/>
    </row>
    <row r="256" spans="3:3" x14ac:dyDescent="0.25">
      <c r="C256" s="34"/>
    </row>
    <row r="257" spans="3:3" x14ac:dyDescent="0.25">
      <c r="C257" s="34"/>
    </row>
    <row r="258" spans="3:3" x14ac:dyDescent="0.25">
      <c r="C258" s="34"/>
    </row>
    <row r="259" spans="3:3" x14ac:dyDescent="0.25">
      <c r="C259" s="34"/>
    </row>
    <row r="260" spans="3:3" x14ac:dyDescent="0.25">
      <c r="C260" s="34"/>
    </row>
    <row r="261" spans="3:3" x14ac:dyDescent="0.25">
      <c r="C261" s="34"/>
    </row>
    <row r="262" spans="3:3" x14ac:dyDescent="0.25">
      <c r="C262" s="34"/>
    </row>
    <row r="263" spans="3:3" x14ac:dyDescent="0.25">
      <c r="C263" s="34"/>
    </row>
    <row r="264" spans="3:3" x14ac:dyDescent="0.25">
      <c r="C264" s="34"/>
    </row>
    <row r="265" spans="3:3" x14ac:dyDescent="0.25">
      <c r="C265" s="34"/>
    </row>
    <row r="266" spans="3:3" x14ac:dyDescent="0.25">
      <c r="C266" s="34"/>
    </row>
    <row r="267" spans="3:3" x14ac:dyDescent="0.25">
      <c r="C267" s="34"/>
    </row>
    <row r="268" spans="3:3" x14ac:dyDescent="0.25">
      <c r="C268" s="34"/>
    </row>
    <row r="269" spans="3:3" x14ac:dyDescent="0.25">
      <c r="C269" s="34"/>
    </row>
    <row r="270" spans="3:3" x14ac:dyDescent="0.25">
      <c r="C270" s="34"/>
    </row>
    <row r="271" spans="3:3" x14ac:dyDescent="0.25">
      <c r="C271" s="34"/>
    </row>
    <row r="272" spans="3:3" x14ac:dyDescent="0.25">
      <c r="C272" s="34"/>
    </row>
    <row r="273" spans="3:3" x14ac:dyDescent="0.25">
      <c r="C273" s="34"/>
    </row>
    <row r="274" spans="3:3" x14ac:dyDescent="0.25">
      <c r="C274" s="34"/>
    </row>
    <row r="275" spans="3:3" x14ac:dyDescent="0.25">
      <c r="C275" s="34"/>
    </row>
    <row r="276" spans="3:3" x14ac:dyDescent="0.25">
      <c r="C276" s="34"/>
    </row>
    <row r="277" spans="3:3" x14ac:dyDescent="0.25">
      <c r="C277" s="34"/>
    </row>
    <row r="278" spans="3:3" x14ac:dyDescent="0.25">
      <c r="C278" s="34"/>
    </row>
    <row r="279" spans="3:3" x14ac:dyDescent="0.25">
      <c r="C279" s="34"/>
    </row>
    <row r="280" spans="3:3" x14ac:dyDescent="0.25">
      <c r="C280" s="34"/>
    </row>
    <row r="281" spans="3:3" x14ac:dyDescent="0.25">
      <c r="C281" s="34"/>
    </row>
    <row r="282" spans="3:3" x14ac:dyDescent="0.25">
      <c r="C282" s="34"/>
    </row>
    <row r="283" spans="3:3" x14ac:dyDescent="0.25">
      <c r="C283" s="34"/>
    </row>
    <row r="284" spans="3:3" x14ac:dyDescent="0.25">
      <c r="C284" s="34"/>
    </row>
    <row r="285" spans="3:3" x14ac:dyDescent="0.25">
      <c r="C285" s="34"/>
    </row>
    <row r="286" spans="3:3" x14ac:dyDescent="0.25">
      <c r="C286" s="34"/>
    </row>
    <row r="287" spans="3:3" x14ac:dyDescent="0.25">
      <c r="C287" s="34"/>
    </row>
    <row r="288" spans="3:3" x14ac:dyDescent="0.25">
      <c r="C288" s="34"/>
    </row>
    <row r="289" spans="3:3" x14ac:dyDescent="0.25">
      <c r="C289" s="34"/>
    </row>
    <row r="290" spans="3:3" x14ac:dyDescent="0.25">
      <c r="C290" s="34"/>
    </row>
    <row r="291" spans="3:3" x14ac:dyDescent="0.25">
      <c r="C291" s="34"/>
    </row>
    <row r="292" spans="3:3" x14ac:dyDescent="0.25">
      <c r="C292" s="34"/>
    </row>
    <row r="293" spans="3:3" x14ac:dyDescent="0.25">
      <c r="C293" s="34"/>
    </row>
    <row r="294" spans="3:3" x14ac:dyDescent="0.25">
      <c r="C294" s="34"/>
    </row>
    <row r="295" spans="3:3" x14ac:dyDescent="0.25">
      <c r="C295" s="34"/>
    </row>
    <row r="296" spans="3:3" x14ac:dyDescent="0.25">
      <c r="C296" s="34"/>
    </row>
    <row r="297" spans="3:3" x14ac:dyDescent="0.25">
      <c r="C297" s="34"/>
    </row>
    <row r="298" spans="3:3" x14ac:dyDescent="0.25">
      <c r="C298" s="34"/>
    </row>
    <row r="299" spans="3:3" x14ac:dyDescent="0.25">
      <c r="C299" s="34"/>
    </row>
    <row r="300" spans="3:3" x14ac:dyDescent="0.25">
      <c r="C300" s="34"/>
    </row>
    <row r="301" spans="3:3" x14ac:dyDescent="0.25">
      <c r="C301" s="34"/>
    </row>
    <row r="302" spans="3:3" x14ac:dyDescent="0.25">
      <c r="C302" s="34"/>
    </row>
    <row r="303" spans="3:3" x14ac:dyDescent="0.25">
      <c r="C303" s="34"/>
    </row>
    <row r="304" spans="3:3" x14ac:dyDescent="0.25">
      <c r="C304" s="34"/>
    </row>
    <row r="305" spans="3:3" x14ac:dyDescent="0.25">
      <c r="C305" s="34"/>
    </row>
    <row r="306" spans="3:3" x14ac:dyDescent="0.25">
      <c r="C306" s="34"/>
    </row>
    <row r="307" spans="3:3" x14ac:dyDescent="0.25">
      <c r="C307" s="34"/>
    </row>
    <row r="308" spans="3:3" x14ac:dyDescent="0.25">
      <c r="C308" s="34"/>
    </row>
    <row r="309" spans="3:3" x14ac:dyDescent="0.25">
      <c r="C309" s="34"/>
    </row>
    <row r="310" spans="3:3" x14ac:dyDescent="0.25">
      <c r="C310" s="34"/>
    </row>
    <row r="311" spans="3:3" x14ac:dyDescent="0.25">
      <c r="C311" s="34"/>
    </row>
    <row r="312" spans="3:3" x14ac:dyDescent="0.25">
      <c r="C312" s="34"/>
    </row>
    <row r="313" spans="3:3" x14ac:dyDescent="0.25">
      <c r="C313" s="34"/>
    </row>
    <row r="314" spans="3:3" x14ac:dyDescent="0.25">
      <c r="C314" s="34"/>
    </row>
    <row r="315" spans="3:3" x14ac:dyDescent="0.25">
      <c r="C315" s="34"/>
    </row>
    <row r="316" spans="3:3" x14ac:dyDescent="0.25">
      <c r="C316" s="34"/>
    </row>
    <row r="317" spans="3:3" x14ac:dyDescent="0.25">
      <c r="C317" s="34"/>
    </row>
    <row r="318" spans="3:3" x14ac:dyDescent="0.25">
      <c r="C318" s="34"/>
    </row>
    <row r="319" spans="3:3" x14ac:dyDescent="0.25">
      <c r="C319" s="34"/>
    </row>
    <row r="320" spans="3:3" x14ac:dyDescent="0.25">
      <c r="C320" s="34"/>
    </row>
    <row r="321" spans="3:3" x14ac:dyDescent="0.25">
      <c r="C321" s="34"/>
    </row>
    <row r="322" spans="3:3" x14ac:dyDescent="0.25">
      <c r="C322" s="34"/>
    </row>
    <row r="323" spans="3:3" x14ac:dyDescent="0.25">
      <c r="C323" s="34"/>
    </row>
    <row r="324" spans="3:3" x14ac:dyDescent="0.25">
      <c r="C324" s="34"/>
    </row>
    <row r="325" spans="3:3" x14ac:dyDescent="0.25">
      <c r="C325" s="34"/>
    </row>
    <row r="326" spans="3:3" x14ac:dyDescent="0.25">
      <c r="C326" s="34"/>
    </row>
    <row r="327" spans="3:3" x14ac:dyDescent="0.25">
      <c r="C327" s="34"/>
    </row>
    <row r="328" spans="3:3" x14ac:dyDescent="0.25">
      <c r="C328" s="34"/>
    </row>
    <row r="329" spans="3:3" x14ac:dyDescent="0.25">
      <c r="C329" s="34"/>
    </row>
    <row r="330" spans="3:3" x14ac:dyDescent="0.25">
      <c r="C330" s="34"/>
    </row>
    <row r="331" spans="3:3" x14ac:dyDescent="0.25">
      <c r="C331" s="34"/>
    </row>
    <row r="332" spans="3:3" x14ac:dyDescent="0.25">
      <c r="C332" s="34"/>
    </row>
    <row r="333" spans="3:3" x14ac:dyDescent="0.25">
      <c r="C333" s="34"/>
    </row>
    <row r="334" spans="3:3" x14ac:dyDescent="0.25">
      <c r="C334" s="34"/>
    </row>
    <row r="335" spans="3:3" x14ac:dyDescent="0.25">
      <c r="C335" s="34"/>
    </row>
    <row r="336" spans="3:3" x14ac:dyDescent="0.25">
      <c r="C336" s="34"/>
    </row>
    <row r="337" spans="3:3" x14ac:dyDescent="0.25">
      <c r="C337" s="34"/>
    </row>
    <row r="338" spans="3:3" x14ac:dyDescent="0.25">
      <c r="C338" s="34"/>
    </row>
    <row r="339" spans="3:3" x14ac:dyDescent="0.25">
      <c r="C339" s="34"/>
    </row>
    <row r="340" spans="3:3" x14ac:dyDescent="0.25">
      <c r="C340" s="34"/>
    </row>
    <row r="341" spans="3:3" x14ac:dyDescent="0.25">
      <c r="C341" s="34"/>
    </row>
    <row r="342" spans="3:3" x14ac:dyDescent="0.25">
      <c r="C342" s="34"/>
    </row>
    <row r="343" spans="3:3" x14ac:dyDescent="0.25">
      <c r="C343" s="34"/>
    </row>
    <row r="344" spans="3:3" x14ac:dyDescent="0.25">
      <c r="C344" s="34"/>
    </row>
    <row r="345" spans="3:3" x14ac:dyDescent="0.25">
      <c r="C345" s="34"/>
    </row>
    <row r="346" spans="3:3" x14ac:dyDescent="0.25">
      <c r="C346" s="34"/>
    </row>
    <row r="347" spans="3:3" x14ac:dyDescent="0.25">
      <c r="C347" s="34"/>
    </row>
    <row r="348" spans="3:3" x14ac:dyDescent="0.25">
      <c r="C348" s="34"/>
    </row>
    <row r="349" spans="3:3" x14ac:dyDescent="0.25">
      <c r="C349" s="34"/>
    </row>
    <row r="350" spans="3:3" x14ac:dyDescent="0.25">
      <c r="C350" s="34"/>
    </row>
    <row r="351" spans="3:3" x14ac:dyDescent="0.25">
      <c r="C351" s="34"/>
    </row>
    <row r="352" spans="3:3" x14ac:dyDescent="0.25">
      <c r="C352" s="34"/>
    </row>
    <row r="353" spans="3:3" x14ac:dyDescent="0.25">
      <c r="C353" s="34"/>
    </row>
    <row r="354" spans="3:3" x14ac:dyDescent="0.25">
      <c r="C354" s="34"/>
    </row>
    <row r="355" spans="3:3" x14ac:dyDescent="0.25">
      <c r="C355" s="34"/>
    </row>
    <row r="356" spans="3:3" x14ac:dyDescent="0.25">
      <c r="C356" s="34"/>
    </row>
    <row r="357" spans="3:3" x14ac:dyDescent="0.25">
      <c r="C357" s="34"/>
    </row>
    <row r="358" spans="3:3" x14ac:dyDescent="0.25">
      <c r="C358" s="34"/>
    </row>
    <row r="359" spans="3:3" x14ac:dyDescent="0.25">
      <c r="C359" s="34"/>
    </row>
    <row r="360" spans="3:3" x14ac:dyDescent="0.25">
      <c r="C360" s="34"/>
    </row>
    <row r="361" spans="3:3" x14ac:dyDescent="0.25">
      <c r="C361" s="34"/>
    </row>
    <row r="362" spans="3:3" x14ac:dyDescent="0.25">
      <c r="C362" s="34"/>
    </row>
    <row r="363" spans="3:3" x14ac:dyDescent="0.25">
      <c r="C363" s="34"/>
    </row>
    <row r="364" spans="3:3" x14ac:dyDescent="0.25">
      <c r="C364" s="34"/>
    </row>
    <row r="365" spans="3:3" x14ac:dyDescent="0.25">
      <c r="C365" s="34"/>
    </row>
    <row r="366" spans="3:3" x14ac:dyDescent="0.25">
      <c r="C366" s="34"/>
    </row>
    <row r="367" spans="3:3" x14ac:dyDescent="0.25">
      <c r="C367" s="34"/>
    </row>
    <row r="368" spans="3:3" x14ac:dyDescent="0.25">
      <c r="C368" s="34"/>
    </row>
    <row r="369" spans="3:3" x14ac:dyDescent="0.25">
      <c r="C369" s="34"/>
    </row>
    <row r="370" spans="3:3" x14ac:dyDescent="0.25">
      <c r="C370" s="34"/>
    </row>
    <row r="371" spans="3:3" x14ac:dyDescent="0.25">
      <c r="C371" s="34"/>
    </row>
    <row r="372" spans="3:3" x14ac:dyDescent="0.25">
      <c r="C372" s="34"/>
    </row>
    <row r="373" spans="3:3" x14ac:dyDescent="0.25">
      <c r="C373" s="34"/>
    </row>
    <row r="374" spans="3:3" x14ac:dyDescent="0.25">
      <c r="C374" s="34"/>
    </row>
    <row r="375" spans="3:3" x14ac:dyDescent="0.25">
      <c r="C375" s="34"/>
    </row>
    <row r="376" spans="3:3" x14ac:dyDescent="0.25">
      <c r="C376" s="34"/>
    </row>
    <row r="377" spans="3:3" x14ac:dyDescent="0.25">
      <c r="C377" s="34"/>
    </row>
    <row r="378" spans="3:3" x14ac:dyDescent="0.25">
      <c r="C378" s="34"/>
    </row>
    <row r="379" spans="3:3" x14ac:dyDescent="0.25">
      <c r="C379" s="34"/>
    </row>
    <row r="380" spans="3:3" x14ac:dyDescent="0.25">
      <c r="C380" s="34"/>
    </row>
    <row r="381" spans="3:3" x14ac:dyDescent="0.25">
      <c r="C381" s="34"/>
    </row>
    <row r="382" spans="3:3" x14ac:dyDescent="0.25">
      <c r="C382" s="34"/>
    </row>
    <row r="383" spans="3:3" x14ac:dyDescent="0.25">
      <c r="C383" s="34"/>
    </row>
    <row r="384" spans="3:3" x14ac:dyDescent="0.25">
      <c r="C384" s="34"/>
    </row>
    <row r="385" spans="3:3" x14ac:dyDescent="0.25">
      <c r="C385" s="34"/>
    </row>
    <row r="386" spans="3:3" x14ac:dyDescent="0.25">
      <c r="C386" s="34"/>
    </row>
    <row r="387" spans="3:3" x14ac:dyDescent="0.25">
      <c r="C387" s="34"/>
    </row>
    <row r="388" spans="3:3" x14ac:dyDescent="0.25">
      <c r="C388" s="34"/>
    </row>
    <row r="389" spans="3:3" x14ac:dyDescent="0.25">
      <c r="C389" s="34"/>
    </row>
    <row r="390" spans="3:3" x14ac:dyDescent="0.25">
      <c r="C390" s="34"/>
    </row>
    <row r="391" spans="3:3" x14ac:dyDescent="0.25">
      <c r="C391" s="34"/>
    </row>
    <row r="392" spans="3:3" x14ac:dyDescent="0.25">
      <c r="C392" s="34"/>
    </row>
    <row r="393" spans="3:3" x14ac:dyDescent="0.25">
      <c r="C393" s="34"/>
    </row>
    <row r="394" spans="3:3" x14ac:dyDescent="0.25">
      <c r="C394" s="34"/>
    </row>
    <row r="395" spans="3:3" x14ac:dyDescent="0.25">
      <c r="C395" s="34"/>
    </row>
    <row r="396" spans="3:3" x14ac:dyDescent="0.25">
      <c r="C396" s="34"/>
    </row>
    <row r="397" spans="3:3" x14ac:dyDescent="0.25">
      <c r="C397" s="34"/>
    </row>
    <row r="398" spans="3:3" x14ac:dyDescent="0.25">
      <c r="C398" s="34"/>
    </row>
    <row r="399" spans="3:3" x14ac:dyDescent="0.25">
      <c r="C399" s="34"/>
    </row>
    <row r="400" spans="3:3" x14ac:dyDescent="0.25">
      <c r="C400" s="34"/>
    </row>
    <row r="401" spans="3:3" x14ac:dyDescent="0.25">
      <c r="C401" s="34"/>
    </row>
    <row r="402" spans="3:3" x14ac:dyDescent="0.25">
      <c r="C402" s="34"/>
    </row>
    <row r="403" spans="3:3" x14ac:dyDescent="0.25">
      <c r="C403" s="34"/>
    </row>
    <row r="404" spans="3:3" x14ac:dyDescent="0.25">
      <c r="C404" s="34"/>
    </row>
    <row r="405" spans="3:3" x14ac:dyDescent="0.25">
      <c r="C405" s="34"/>
    </row>
    <row r="406" spans="3:3" x14ac:dyDescent="0.25">
      <c r="C406" s="34"/>
    </row>
    <row r="407" spans="3:3" x14ac:dyDescent="0.25">
      <c r="C407" s="34"/>
    </row>
    <row r="408" spans="3:3" x14ac:dyDescent="0.25">
      <c r="C408" s="34"/>
    </row>
    <row r="409" spans="3:3" x14ac:dyDescent="0.25">
      <c r="C409" s="34"/>
    </row>
    <row r="410" spans="3:3" x14ac:dyDescent="0.25">
      <c r="C410" s="34"/>
    </row>
    <row r="411" spans="3:3" x14ac:dyDescent="0.25">
      <c r="C411" s="34"/>
    </row>
    <row r="412" spans="3:3" x14ac:dyDescent="0.25">
      <c r="C412" s="34"/>
    </row>
    <row r="413" spans="3:3" x14ac:dyDescent="0.25">
      <c r="C413" s="34"/>
    </row>
    <row r="414" spans="3:3" x14ac:dyDescent="0.25">
      <c r="C414" s="34"/>
    </row>
    <row r="415" spans="3:3" x14ac:dyDescent="0.25">
      <c r="C415" s="34"/>
    </row>
    <row r="416" spans="3:3" x14ac:dyDescent="0.25">
      <c r="C416" s="34"/>
    </row>
    <row r="417" spans="3:3" x14ac:dyDescent="0.25">
      <c r="C417" s="34"/>
    </row>
    <row r="418" spans="3:3" x14ac:dyDescent="0.25">
      <c r="C418" s="34"/>
    </row>
    <row r="419" spans="3:3" x14ac:dyDescent="0.25">
      <c r="C419" s="34"/>
    </row>
    <row r="420" spans="3:3" x14ac:dyDescent="0.25">
      <c r="C420" s="34"/>
    </row>
    <row r="421" spans="3:3" x14ac:dyDescent="0.25">
      <c r="C421" s="34"/>
    </row>
    <row r="422" spans="3:3" x14ac:dyDescent="0.25">
      <c r="C422" s="34"/>
    </row>
    <row r="423" spans="3:3" x14ac:dyDescent="0.25">
      <c r="C423" s="34"/>
    </row>
    <row r="424" spans="3:3" x14ac:dyDescent="0.25">
      <c r="C424" s="34"/>
    </row>
    <row r="425" spans="3:3" x14ac:dyDescent="0.25">
      <c r="C425" s="34"/>
    </row>
    <row r="426" spans="3:3" x14ac:dyDescent="0.25">
      <c r="C426" s="34"/>
    </row>
    <row r="427" spans="3:3" x14ac:dyDescent="0.25">
      <c r="C427" s="34"/>
    </row>
    <row r="428" spans="3:3" x14ac:dyDescent="0.25">
      <c r="C428" s="34"/>
    </row>
    <row r="429" spans="3:3" x14ac:dyDescent="0.25">
      <c r="C429" s="34"/>
    </row>
    <row r="430" spans="3:3" x14ac:dyDescent="0.25">
      <c r="C430" s="34"/>
    </row>
    <row r="431" spans="3:3" x14ac:dyDescent="0.25">
      <c r="C431" s="34"/>
    </row>
    <row r="432" spans="3:3" x14ac:dyDescent="0.25">
      <c r="C432" s="34"/>
    </row>
    <row r="433" spans="3:3" x14ac:dyDescent="0.25">
      <c r="C433" s="34"/>
    </row>
    <row r="434" spans="3:3" x14ac:dyDescent="0.25">
      <c r="C434" s="34"/>
    </row>
    <row r="435" spans="3:3" x14ac:dyDescent="0.25">
      <c r="C435" s="34"/>
    </row>
    <row r="436" spans="3:3" x14ac:dyDescent="0.25">
      <c r="C436" s="34"/>
    </row>
    <row r="437" spans="3:3" x14ac:dyDescent="0.25">
      <c r="C437" s="34"/>
    </row>
    <row r="438" spans="3:3" x14ac:dyDescent="0.25">
      <c r="C438" s="34"/>
    </row>
    <row r="439" spans="3:3" x14ac:dyDescent="0.25">
      <c r="C439" s="34"/>
    </row>
    <row r="440" spans="3:3" x14ac:dyDescent="0.25">
      <c r="C440" s="34"/>
    </row>
    <row r="441" spans="3:3" x14ac:dyDescent="0.25">
      <c r="C441" s="34"/>
    </row>
    <row r="442" spans="3:3" x14ac:dyDescent="0.25">
      <c r="C442" s="34"/>
    </row>
    <row r="443" spans="3:3" x14ac:dyDescent="0.25">
      <c r="C443" s="34"/>
    </row>
    <row r="444" spans="3:3" x14ac:dyDescent="0.25">
      <c r="C444" s="34"/>
    </row>
    <row r="445" spans="3:3" x14ac:dyDescent="0.25">
      <c r="C445" s="34"/>
    </row>
    <row r="446" spans="3:3" x14ac:dyDescent="0.25">
      <c r="C446" s="34"/>
    </row>
    <row r="447" spans="3:3" x14ac:dyDescent="0.25">
      <c r="C447" s="34"/>
    </row>
    <row r="448" spans="3:3" x14ac:dyDescent="0.25">
      <c r="C448" s="34"/>
    </row>
    <row r="449" spans="3:3" x14ac:dyDescent="0.25">
      <c r="C449" s="34"/>
    </row>
    <row r="450" spans="3:3" x14ac:dyDescent="0.25">
      <c r="C450" s="34"/>
    </row>
    <row r="451" spans="3:3" x14ac:dyDescent="0.25">
      <c r="C451" s="34"/>
    </row>
    <row r="452" spans="3:3" x14ac:dyDescent="0.25">
      <c r="C452" s="34"/>
    </row>
    <row r="453" spans="3:3" x14ac:dyDescent="0.25">
      <c r="C453" s="34"/>
    </row>
    <row r="454" spans="3:3" x14ac:dyDescent="0.25">
      <c r="C454" s="34"/>
    </row>
    <row r="455" spans="3:3" x14ac:dyDescent="0.25">
      <c r="C455" s="34"/>
    </row>
    <row r="456" spans="3:3" x14ac:dyDescent="0.25">
      <c r="C456" s="34"/>
    </row>
    <row r="457" spans="3:3" x14ac:dyDescent="0.25">
      <c r="C457" s="34"/>
    </row>
    <row r="458" spans="3:3" x14ac:dyDescent="0.25">
      <c r="C458" s="34"/>
    </row>
    <row r="459" spans="3:3" x14ac:dyDescent="0.25">
      <c r="C459" s="34"/>
    </row>
    <row r="460" spans="3:3" x14ac:dyDescent="0.25">
      <c r="C460" s="34"/>
    </row>
    <row r="461" spans="3:3" x14ac:dyDescent="0.25">
      <c r="C461" s="34"/>
    </row>
    <row r="462" spans="3:3" x14ac:dyDescent="0.25">
      <c r="C462" s="34"/>
    </row>
    <row r="463" spans="3:3" x14ac:dyDescent="0.25">
      <c r="C463" s="34"/>
    </row>
    <row r="464" spans="3:3" x14ac:dyDescent="0.25">
      <c r="C464" s="34"/>
    </row>
    <row r="465" spans="3:3" x14ac:dyDescent="0.25">
      <c r="C465" s="34"/>
    </row>
    <row r="466" spans="3:3" x14ac:dyDescent="0.25">
      <c r="C466" s="34"/>
    </row>
    <row r="467" spans="3:3" x14ac:dyDescent="0.25">
      <c r="C467" s="34"/>
    </row>
    <row r="468" spans="3:3" x14ac:dyDescent="0.25">
      <c r="C468" s="34"/>
    </row>
    <row r="469" spans="3:3" x14ac:dyDescent="0.25">
      <c r="C469" s="34"/>
    </row>
    <row r="470" spans="3:3" x14ac:dyDescent="0.25">
      <c r="C470" s="34"/>
    </row>
    <row r="471" spans="3:3" x14ac:dyDescent="0.25">
      <c r="C471" s="34"/>
    </row>
    <row r="472" spans="3:3" x14ac:dyDescent="0.25">
      <c r="C472" s="34"/>
    </row>
    <row r="473" spans="3:3" x14ac:dyDescent="0.25">
      <c r="C473" s="34"/>
    </row>
    <row r="474" spans="3:3" x14ac:dyDescent="0.25">
      <c r="C474" s="34"/>
    </row>
    <row r="475" spans="3:3" x14ac:dyDescent="0.25">
      <c r="C475" s="34"/>
    </row>
    <row r="476" spans="3:3" x14ac:dyDescent="0.25">
      <c r="C476" s="34"/>
    </row>
    <row r="477" spans="3:3" x14ac:dyDescent="0.25">
      <c r="C477" s="34"/>
    </row>
    <row r="478" spans="3:3" x14ac:dyDescent="0.25">
      <c r="C478" s="34"/>
    </row>
    <row r="479" spans="3:3" x14ac:dyDescent="0.25">
      <c r="C479" s="34"/>
    </row>
    <row r="480" spans="3:3" x14ac:dyDescent="0.25">
      <c r="C480" s="34"/>
    </row>
    <row r="481" spans="3:3" x14ac:dyDescent="0.25">
      <c r="C481" s="34"/>
    </row>
    <row r="482" spans="3:3" x14ac:dyDescent="0.25">
      <c r="C482" s="34"/>
    </row>
    <row r="483" spans="3:3" x14ac:dyDescent="0.25">
      <c r="C483" s="34"/>
    </row>
    <row r="484" spans="3:3" x14ac:dyDescent="0.25">
      <c r="C484" s="34"/>
    </row>
    <row r="485" spans="3:3" x14ac:dyDescent="0.25">
      <c r="C485" s="34"/>
    </row>
    <row r="486" spans="3:3" x14ac:dyDescent="0.25">
      <c r="C486" s="34"/>
    </row>
    <row r="487" spans="3:3" x14ac:dyDescent="0.25">
      <c r="C487" s="34"/>
    </row>
    <row r="488" spans="3:3" x14ac:dyDescent="0.25">
      <c r="C488" s="34"/>
    </row>
    <row r="489" spans="3:3" x14ac:dyDescent="0.25">
      <c r="C489" s="34"/>
    </row>
    <row r="490" spans="3:3" x14ac:dyDescent="0.25">
      <c r="C490" s="34"/>
    </row>
    <row r="491" spans="3:3" x14ac:dyDescent="0.25">
      <c r="C491" s="34"/>
    </row>
    <row r="492" spans="3:3" x14ac:dyDescent="0.25">
      <c r="C492" s="34"/>
    </row>
    <row r="493" spans="3:3" x14ac:dyDescent="0.25">
      <c r="C493" s="34"/>
    </row>
    <row r="494" spans="3:3" x14ac:dyDescent="0.25">
      <c r="C494" s="34"/>
    </row>
    <row r="495" spans="3:3" x14ac:dyDescent="0.25">
      <c r="C495" s="34"/>
    </row>
    <row r="496" spans="3:3" x14ac:dyDescent="0.25">
      <c r="C496" s="34"/>
    </row>
    <row r="497" spans="3:3" x14ac:dyDescent="0.25">
      <c r="C497" s="34"/>
    </row>
    <row r="498" spans="3:3" x14ac:dyDescent="0.25">
      <c r="C498" s="34"/>
    </row>
    <row r="499" spans="3:3" x14ac:dyDescent="0.25">
      <c r="C499" s="34"/>
    </row>
    <row r="500" spans="3:3" x14ac:dyDescent="0.25">
      <c r="C500" s="34"/>
    </row>
    <row r="501" spans="3:3" x14ac:dyDescent="0.25">
      <c r="C501" s="34"/>
    </row>
    <row r="502" spans="3:3" x14ac:dyDescent="0.25">
      <c r="C502" s="34"/>
    </row>
    <row r="503" spans="3:3" x14ac:dyDescent="0.25">
      <c r="C503" s="34"/>
    </row>
    <row r="504" spans="3:3" x14ac:dyDescent="0.25">
      <c r="C504" s="34"/>
    </row>
    <row r="505" spans="3:3" x14ac:dyDescent="0.25">
      <c r="C505" s="34"/>
    </row>
    <row r="506" spans="3:3" x14ac:dyDescent="0.25">
      <c r="C506" s="34"/>
    </row>
    <row r="507" spans="3:3" x14ac:dyDescent="0.25">
      <c r="C507" s="34"/>
    </row>
    <row r="508" spans="3:3" x14ac:dyDescent="0.25">
      <c r="C508" s="34"/>
    </row>
    <row r="509" spans="3:3" x14ac:dyDescent="0.25">
      <c r="C509" s="34"/>
    </row>
    <row r="510" spans="3:3" x14ac:dyDescent="0.25">
      <c r="C510" s="34"/>
    </row>
    <row r="511" spans="3:3" x14ac:dyDescent="0.25">
      <c r="C511" s="34"/>
    </row>
    <row r="512" spans="3:3" x14ac:dyDescent="0.25">
      <c r="C512" s="34"/>
    </row>
    <row r="513" spans="3:3" x14ac:dyDescent="0.25">
      <c r="C513" s="34"/>
    </row>
    <row r="514" spans="3:3" x14ac:dyDescent="0.25">
      <c r="C514" s="34"/>
    </row>
    <row r="515" spans="3:3" x14ac:dyDescent="0.25">
      <c r="C515" s="34"/>
    </row>
    <row r="516" spans="3:3" x14ac:dyDescent="0.25">
      <c r="C516" s="34"/>
    </row>
    <row r="517" spans="3:3" x14ac:dyDescent="0.25">
      <c r="C517" s="34"/>
    </row>
    <row r="518" spans="3:3" x14ac:dyDescent="0.25">
      <c r="C518" s="34"/>
    </row>
    <row r="519" spans="3:3" x14ac:dyDescent="0.25">
      <c r="C519" s="34"/>
    </row>
    <row r="520" spans="3:3" x14ac:dyDescent="0.25">
      <c r="C520" s="34"/>
    </row>
    <row r="521" spans="3:3" x14ac:dyDescent="0.25">
      <c r="C521" s="34"/>
    </row>
    <row r="522" spans="3:3" x14ac:dyDescent="0.25">
      <c r="C522" s="34"/>
    </row>
    <row r="523" spans="3:3" x14ac:dyDescent="0.25">
      <c r="C523" s="34"/>
    </row>
    <row r="524" spans="3:3" x14ac:dyDescent="0.25">
      <c r="C524" s="34"/>
    </row>
    <row r="525" spans="3:3" x14ac:dyDescent="0.25">
      <c r="C525" s="34"/>
    </row>
    <row r="526" spans="3:3" x14ac:dyDescent="0.25">
      <c r="C526" s="34"/>
    </row>
    <row r="527" spans="3:3" x14ac:dyDescent="0.25">
      <c r="C527" s="34"/>
    </row>
    <row r="528" spans="3:3" x14ac:dyDescent="0.25">
      <c r="C528" s="34"/>
    </row>
    <row r="529" spans="3:3" x14ac:dyDescent="0.25">
      <c r="C529" s="34"/>
    </row>
    <row r="530" spans="3:3" x14ac:dyDescent="0.25">
      <c r="C530" s="34"/>
    </row>
    <row r="531" spans="3:3" x14ac:dyDescent="0.25">
      <c r="C531" s="34"/>
    </row>
    <row r="532" spans="3:3" x14ac:dyDescent="0.25">
      <c r="C532" s="34"/>
    </row>
    <row r="533" spans="3:3" x14ac:dyDescent="0.25">
      <c r="C533" s="34"/>
    </row>
    <row r="534" spans="3:3" x14ac:dyDescent="0.25">
      <c r="C534" s="34"/>
    </row>
    <row r="535" spans="3:3" x14ac:dyDescent="0.25">
      <c r="C535" s="34"/>
    </row>
    <row r="536" spans="3:3" x14ac:dyDescent="0.25">
      <c r="C536" s="34"/>
    </row>
    <row r="537" spans="3:3" x14ac:dyDescent="0.25">
      <c r="C537" s="34"/>
    </row>
    <row r="538" spans="3:3" x14ac:dyDescent="0.25">
      <c r="C538" s="34"/>
    </row>
    <row r="539" spans="3:3" x14ac:dyDescent="0.25">
      <c r="C539" s="34"/>
    </row>
    <row r="540" spans="3:3" x14ac:dyDescent="0.25">
      <c r="C540" s="34"/>
    </row>
    <row r="541" spans="3:3" x14ac:dyDescent="0.25">
      <c r="C541" s="34"/>
    </row>
    <row r="542" spans="3:3" x14ac:dyDescent="0.25">
      <c r="C542" s="34"/>
    </row>
    <row r="543" spans="3:3" x14ac:dyDescent="0.25">
      <c r="C543" s="34"/>
    </row>
    <row r="544" spans="3:3" x14ac:dyDescent="0.25">
      <c r="C544" s="34"/>
    </row>
    <row r="545" spans="3:3" x14ac:dyDescent="0.25">
      <c r="C545" s="34"/>
    </row>
    <row r="546" spans="3:3" x14ac:dyDescent="0.25">
      <c r="C546" s="34"/>
    </row>
    <row r="547" spans="3:3" x14ac:dyDescent="0.25">
      <c r="C547" s="34"/>
    </row>
    <row r="548" spans="3:3" x14ac:dyDescent="0.25">
      <c r="C548" s="34"/>
    </row>
    <row r="549" spans="3:3" x14ac:dyDescent="0.25">
      <c r="C549" s="34"/>
    </row>
    <row r="550" spans="3:3" x14ac:dyDescent="0.25">
      <c r="C550" s="34"/>
    </row>
    <row r="551" spans="3:3" x14ac:dyDescent="0.25">
      <c r="C551" s="34"/>
    </row>
    <row r="552" spans="3:3" x14ac:dyDescent="0.25">
      <c r="C552" s="34"/>
    </row>
    <row r="553" spans="3:3" x14ac:dyDescent="0.25">
      <c r="C553" s="34"/>
    </row>
    <row r="554" spans="3:3" x14ac:dyDescent="0.25">
      <c r="C554" s="34"/>
    </row>
    <row r="555" spans="3:3" x14ac:dyDescent="0.25">
      <c r="C555" s="34"/>
    </row>
    <row r="556" spans="3:3" x14ac:dyDescent="0.25">
      <c r="C556" s="34"/>
    </row>
    <row r="557" spans="3:3" x14ac:dyDescent="0.25">
      <c r="C557" s="34"/>
    </row>
    <row r="558" spans="3:3" x14ac:dyDescent="0.25">
      <c r="C558" s="34"/>
    </row>
    <row r="559" spans="3:3" x14ac:dyDescent="0.25">
      <c r="C559" s="34"/>
    </row>
    <row r="560" spans="3:3" x14ac:dyDescent="0.25">
      <c r="C560" s="34"/>
    </row>
    <row r="561" spans="3:3" x14ac:dyDescent="0.25">
      <c r="C561" s="34"/>
    </row>
    <row r="562" spans="3:3" x14ac:dyDescent="0.25">
      <c r="C562" s="34"/>
    </row>
    <row r="563" spans="3:3" x14ac:dyDescent="0.25">
      <c r="C563" s="34"/>
    </row>
    <row r="564" spans="3:3" x14ac:dyDescent="0.25">
      <c r="C564" s="34"/>
    </row>
    <row r="565" spans="3:3" x14ac:dyDescent="0.25">
      <c r="C565" s="34"/>
    </row>
    <row r="566" spans="3:3" x14ac:dyDescent="0.25">
      <c r="C566" s="34"/>
    </row>
    <row r="567" spans="3:3" x14ac:dyDescent="0.25">
      <c r="C567" s="34"/>
    </row>
    <row r="568" spans="3:3" x14ac:dyDescent="0.25">
      <c r="C568" s="34"/>
    </row>
    <row r="569" spans="3:3" x14ac:dyDescent="0.25">
      <c r="C569" s="34"/>
    </row>
    <row r="570" spans="3:3" x14ac:dyDescent="0.25">
      <c r="C570" s="34"/>
    </row>
    <row r="571" spans="3:3" x14ac:dyDescent="0.25">
      <c r="C571" s="34"/>
    </row>
    <row r="572" spans="3:3" x14ac:dyDescent="0.25">
      <c r="C572" s="34"/>
    </row>
    <row r="573" spans="3:3" x14ac:dyDescent="0.25">
      <c r="C573" s="34"/>
    </row>
    <row r="574" spans="3:3" x14ac:dyDescent="0.25">
      <c r="C574" s="34"/>
    </row>
    <row r="575" spans="3:3" x14ac:dyDescent="0.25">
      <c r="C575" s="34"/>
    </row>
    <row r="576" spans="3:3" x14ac:dyDescent="0.25">
      <c r="C576" s="34"/>
    </row>
    <row r="577" spans="3:3" x14ac:dyDescent="0.25">
      <c r="C577" s="34"/>
    </row>
    <row r="578" spans="3:3" x14ac:dyDescent="0.25">
      <c r="C578" s="34"/>
    </row>
    <row r="579" spans="3:3" x14ac:dyDescent="0.25">
      <c r="C579" s="34"/>
    </row>
    <row r="580" spans="3:3" x14ac:dyDescent="0.25">
      <c r="C580" s="34"/>
    </row>
    <row r="581" spans="3:3" x14ac:dyDescent="0.25">
      <c r="C581" s="34"/>
    </row>
    <row r="582" spans="3:3" x14ac:dyDescent="0.25">
      <c r="C582" s="34"/>
    </row>
    <row r="583" spans="3:3" x14ac:dyDescent="0.25">
      <c r="C583" s="34"/>
    </row>
    <row r="584" spans="3:3" x14ac:dyDescent="0.25">
      <c r="C584" s="34"/>
    </row>
    <row r="585" spans="3:3" x14ac:dyDescent="0.25">
      <c r="C585" s="34"/>
    </row>
    <row r="586" spans="3:3" x14ac:dyDescent="0.25">
      <c r="C586" s="34"/>
    </row>
    <row r="587" spans="3:3" x14ac:dyDescent="0.25">
      <c r="C587" s="34"/>
    </row>
    <row r="588" spans="3:3" x14ac:dyDescent="0.25">
      <c r="C588" s="34"/>
    </row>
    <row r="589" spans="3:3" x14ac:dyDescent="0.25">
      <c r="C589" s="34"/>
    </row>
    <row r="590" spans="3:3" x14ac:dyDescent="0.25">
      <c r="C590" s="34"/>
    </row>
    <row r="591" spans="3:3" x14ac:dyDescent="0.25">
      <c r="C591" s="34"/>
    </row>
    <row r="592" spans="3:3" x14ac:dyDescent="0.25">
      <c r="C592" s="34"/>
    </row>
    <row r="593" spans="3:3" x14ac:dyDescent="0.25">
      <c r="C593" s="34"/>
    </row>
    <row r="594" spans="3:3" x14ac:dyDescent="0.25">
      <c r="C594" s="34"/>
    </row>
    <row r="595" spans="3:3" x14ac:dyDescent="0.25">
      <c r="C595" s="34"/>
    </row>
    <row r="596" spans="3:3" x14ac:dyDescent="0.25">
      <c r="C596" s="34"/>
    </row>
    <row r="597" spans="3:3" x14ac:dyDescent="0.25">
      <c r="C597" s="34"/>
    </row>
    <row r="598" spans="3:3" x14ac:dyDescent="0.25">
      <c r="C598" s="34"/>
    </row>
    <row r="599" spans="3:3" x14ac:dyDescent="0.25">
      <c r="C599" s="34"/>
    </row>
    <row r="600" spans="3:3" x14ac:dyDescent="0.25">
      <c r="C600" s="34"/>
    </row>
    <row r="601" spans="3:3" x14ac:dyDescent="0.25">
      <c r="C601" s="34"/>
    </row>
    <row r="602" spans="3:3" x14ac:dyDescent="0.25">
      <c r="C602" s="34"/>
    </row>
    <row r="603" spans="3:3" x14ac:dyDescent="0.25">
      <c r="C603" s="34"/>
    </row>
    <row r="604" spans="3:3" x14ac:dyDescent="0.25">
      <c r="C604" s="34"/>
    </row>
    <row r="605" spans="3:3" x14ac:dyDescent="0.25">
      <c r="C605" s="34"/>
    </row>
    <row r="606" spans="3:3" x14ac:dyDescent="0.25">
      <c r="C606" s="34"/>
    </row>
    <row r="607" spans="3:3" x14ac:dyDescent="0.25">
      <c r="C607" s="34"/>
    </row>
    <row r="608" spans="3:3" x14ac:dyDescent="0.25">
      <c r="C608" s="34"/>
    </row>
    <row r="609" spans="3:3" x14ac:dyDescent="0.25">
      <c r="C609" s="34"/>
    </row>
    <row r="610" spans="3:3" x14ac:dyDescent="0.25">
      <c r="C610" s="34"/>
    </row>
    <row r="611" spans="3:3" x14ac:dyDescent="0.25">
      <c r="C611" s="34"/>
    </row>
    <row r="612" spans="3:3" x14ac:dyDescent="0.25">
      <c r="C612" s="34"/>
    </row>
    <row r="613" spans="3:3" x14ac:dyDescent="0.25">
      <c r="C613" s="34"/>
    </row>
    <row r="614" spans="3:3" x14ac:dyDescent="0.25">
      <c r="C614" s="34"/>
    </row>
    <row r="615" spans="3:3" x14ac:dyDescent="0.25">
      <c r="C615" s="34"/>
    </row>
    <row r="616" spans="3:3" x14ac:dyDescent="0.25">
      <c r="C616" s="34"/>
    </row>
    <row r="617" spans="3:3" x14ac:dyDescent="0.25">
      <c r="C617" s="34"/>
    </row>
    <row r="618" spans="3:3" x14ac:dyDescent="0.25">
      <c r="C618" s="34"/>
    </row>
    <row r="619" spans="3:3" x14ac:dyDescent="0.25">
      <c r="C619" s="34"/>
    </row>
    <row r="620" spans="3:3" x14ac:dyDescent="0.25">
      <c r="C620" s="34"/>
    </row>
    <row r="621" spans="3:3" x14ac:dyDescent="0.25">
      <c r="C621" s="34"/>
    </row>
    <row r="622" spans="3:3" x14ac:dyDescent="0.25">
      <c r="C622" s="34"/>
    </row>
    <row r="623" spans="3:3" x14ac:dyDescent="0.25">
      <c r="C623" s="34"/>
    </row>
    <row r="624" spans="3:3" x14ac:dyDescent="0.25">
      <c r="C624" s="34"/>
    </row>
    <row r="625" spans="3:3" x14ac:dyDescent="0.25">
      <c r="C625" s="34"/>
    </row>
    <row r="626" spans="3:3" x14ac:dyDescent="0.25">
      <c r="C626" s="34"/>
    </row>
    <row r="627" spans="3:3" x14ac:dyDescent="0.25">
      <c r="C627" s="34"/>
    </row>
    <row r="628" spans="3:3" x14ac:dyDescent="0.25">
      <c r="C628" s="34"/>
    </row>
    <row r="629" spans="3:3" x14ac:dyDescent="0.25">
      <c r="C629" s="34"/>
    </row>
    <row r="630" spans="3:3" x14ac:dyDescent="0.25">
      <c r="C630" s="34"/>
    </row>
    <row r="631" spans="3:3" x14ac:dyDescent="0.25">
      <c r="C631" s="34"/>
    </row>
    <row r="632" spans="3:3" x14ac:dyDescent="0.25">
      <c r="C632" s="34"/>
    </row>
    <row r="633" spans="3:3" x14ac:dyDescent="0.25">
      <c r="C633" s="34"/>
    </row>
    <row r="634" spans="3:3" x14ac:dyDescent="0.25">
      <c r="C634" s="34"/>
    </row>
    <row r="635" spans="3:3" x14ac:dyDescent="0.25">
      <c r="C635" s="34"/>
    </row>
    <row r="636" spans="3:3" x14ac:dyDescent="0.25">
      <c r="C636" s="34"/>
    </row>
    <row r="637" spans="3:3" x14ac:dyDescent="0.25">
      <c r="C637" s="34"/>
    </row>
    <row r="638" spans="3:3" x14ac:dyDescent="0.25">
      <c r="C638" s="34"/>
    </row>
    <row r="639" spans="3:3" x14ac:dyDescent="0.25">
      <c r="C639" s="34"/>
    </row>
    <row r="640" spans="3:3" x14ac:dyDescent="0.25">
      <c r="C640" s="34"/>
    </row>
    <row r="641" spans="3:3" x14ac:dyDescent="0.25">
      <c r="C641" s="34"/>
    </row>
    <row r="642" spans="3:3" x14ac:dyDescent="0.25">
      <c r="C642" s="34"/>
    </row>
    <row r="643" spans="3:3" x14ac:dyDescent="0.25">
      <c r="C643" s="34"/>
    </row>
    <row r="644" spans="3:3" x14ac:dyDescent="0.25">
      <c r="C644" s="34"/>
    </row>
    <row r="645" spans="3:3" x14ac:dyDescent="0.25">
      <c r="C645" s="34"/>
    </row>
    <row r="646" spans="3:3" x14ac:dyDescent="0.25">
      <c r="C646" s="34"/>
    </row>
    <row r="647" spans="3:3" x14ac:dyDescent="0.25">
      <c r="C647" s="34"/>
    </row>
    <row r="648" spans="3:3" x14ac:dyDescent="0.25">
      <c r="C648" s="34"/>
    </row>
    <row r="649" spans="3:3" x14ac:dyDescent="0.25">
      <c r="C649" s="34"/>
    </row>
    <row r="650" spans="3:3" x14ac:dyDescent="0.25">
      <c r="C650" s="34"/>
    </row>
    <row r="651" spans="3:3" x14ac:dyDescent="0.25">
      <c r="C651" s="34"/>
    </row>
    <row r="652" spans="3:3" x14ac:dyDescent="0.25">
      <c r="C652" s="34"/>
    </row>
    <row r="653" spans="3:3" x14ac:dyDescent="0.25">
      <c r="C653" s="34"/>
    </row>
    <row r="654" spans="3:3" x14ac:dyDescent="0.25">
      <c r="C654" s="34"/>
    </row>
    <row r="655" spans="3:3" x14ac:dyDescent="0.25">
      <c r="C655" s="34"/>
    </row>
    <row r="656" spans="3:3" x14ac:dyDescent="0.25">
      <c r="C656" s="34"/>
    </row>
    <row r="657" spans="3:3" x14ac:dyDescent="0.25">
      <c r="C657" s="34"/>
    </row>
    <row r="658" spans="3:3" x14ac:dyDescent="0.25">
      <c r="C658" s="34"/>
    </row>
    <row r="659" spans="3:3" x14ac:dyDescent="0.25">
      <c r="C659" s="34"/>
    </row>
    <row r="660" spans="3:3" x14ac:dyDescent="0.25">
      <c r="C660" s="34"/>
    </row>
    <row r="661" spans="3:3" x14ac:dyDescent="0.25">
      <c r="C661" s="34"/>
    </row>
    <row r="662" spans="3:3" x14ac:dyDescent="0.25">
      <c r="C662" s="34"/>
    </row>
    <row r="663" spans="3:3" x14ac:dyDescent="0.25">
      <c r="C663" s="34"/>
    </row>
    <row r="664" spans="3:3" x14ac:dyDescent="0.25">
      <c r="C664" s="34"/>
    </row>
    <row r="665" spans="3:3" x14ac:dyDescent="0.25">
      <c r="C665" s="34"/>
    </row>
    <row r="666" spans="3:3" x14ac:dyDescent="0.25">
      <c r="C666" s="34"/>
    </row>
    <row r="667" spans="3:3" x14ac:dyDescent="0.25">
      <c r="C667" s="34"/>
    </row>
    <row r="668" spans="3:3" x14ac:dyDescent="0.25">
      <c r="C668" s="34"/>
    </row>
    <row r="669" spans="3:3" x14ac:dyDescent="0.25">
      <c r="C669" s="34"/>
    </row>
    <row r="670" spans="3:3" x14ac:dyDescent="0.25">
      <c r="C670" s="34"/>
    </row>
    <row r="671" spans="3:3" x14ac:dyDescent="0.25">
      <c r="C671" s="34"/>
    </row>
    <row r="672" spans="3:3" x14ac:dyDescent="0.25">
      <c r="C672" s="34"/>
    </row>
    <row r="673" spans="3:3" x14ac:dyDescent="0.25">
      <c r="C673" s="34"/>
    </row>
    <row r="674" spans="3:3" x14ac:dyDescent="0.25">
      <c r="C674" s="34"/>
    </row>
    <row r="675" spans="3:3" x14ac:dyDescent="0.25">
      <c r="C675" s="34"/>
    </row>
    <row r="676" spans="3:3" x14ac:dyDescent="0.25">
      <c r="C676" s="34"/>
    </row>
    <row r="677" spans="3:3" x14ac:dyDescent="0.25">
      <c r="C677" s="34"/>
    </row>
    <row r="678" spans="3:3" x14ac:dyDescent="0.25">
      <c r="C678" s="34"/>
    </row>
    <row r="679" spans="3:3" x14ac:dyDescent="0.25">
      <c r="C679" s="34"/>
    </row>
    <row r="680" spans="3:3" x14ac:dyDescent="0.25">
      <c r="C680" s="34"/>
    </row>
    <row r="681" spans="3:3" x14ac:dyDescent="0.25">
      <c r="C681" s="34"/>
    </row>
    <row r="682" spans="3:3" x14ac:dyDescent="0.25">
      <c r="C682" s="34"/>
    </row>
    <row r="683" spans="3:3" x14ac:dyDescent="0.25">
      <c r="C683" s="34"/>
    </row>
    <row r="684" spans="3:3" x14ac:dyDescent="0.25">
      <c r="C684" s="34"/>
    </row>
    <row r="685" spans="3:3" x14ac:dyDescent="0.25">
      <c r="C685" s="34"/>
    </row>
    <row r="686" spans="3:3" x14ac:dyDescent="0.25">
      <c r="C686" s="34"/>
    </row>
    <row r="687" spans="3:3" x14ac:dyDescent="0.25">
      <c r="C687" s="34"/>
    </row>
    <row r="688" spans="3:3" x14ac:dyDescent="0.25">
      <c r="C688" s="34"/>
    </row>
    <row r="689" spans="3:3" x14ac:dyDescent="0.25">
      <c r="C689" s="34"/>
    </row>
    <row r="690" spans="3:3" x14ac:dyDescent="0.25">
      <c r="C690" s="34"/>
    </row>
    <row r="691" spans="3:3" x14ac:dyDescent="0.25">
      <c r="C691" s="34"/>
    </row>
    <row r="692" spans="3:3" x14ac:dyDescent="0.25">
      <c r="C692" s="34"/>
    </row>
    <row r="693" spans="3:3" x14ac:dyDescent="0.25">
      <c r="C693" s="34"/>
    </row>
    <row r="694" spans="3:3" x14ac:dyDescent="0.25">
      <c r="C694" s="34"/>
    </row>
    <row r="695" spans="3:3" x14ac:dyDescent="0.25">
      <c r="C695" s="34"/>
    </row>
    <row r="696" spans="3:3" x14ac:dyDescent="0.25">
      <c r="C696" s="34"/>
    </row>
    <row r="697" spans="3:3" x14ac:dyDescent="0.25">
      <c r="C697" s="34"/>
    </row>
    <row r="698" spans="3:3" x14ac:dyDescent="0.25">
      <c r="C698" s="34"/>
    </row>
    <row r="699" spans="3:3" x14ac:dyDescent="0.25">
      <c r="C699" s="34"/>
    </row>
    <row r="700" spans="3:3" x14ac:dyDescent="0.25">
      <c r="C700" s="34"/>
    </row>
    <row r="701" spans="3:3" x14ac:dyDescent="0.25">
      <c r="C701" s="34"/>
    </row>
    <row r="702" spans="3:3" x14ac:dyDescent="0.25">
      <c r="C702" s="34"/>
    </row>
    <row r="703" spans="3:3" x14ac:dyDescent="0.25">
      <c r="C703" s="34"/>
    </row>
    <row r="704" spans="3:3" x14ac:dyDescent="0.25">
      <c r="C704" s="34"/>
    </row>
    <row r="705" spans="3:3" x14ac:dyDescent="0.25">
      <c r="C705" s="34"/>
    </row>
    <row r="706" spans="3:3" x14ac:dyDescent="0.25">
      <c r="C706" s="34"/>
    </row>
    <row r="707" spans="3:3" x14ac:dyDescent="0.25">
      <c r="C707" s="34"/>
    </row>
    <row r="708" spans="3:3" x14ac:dyDescent="0.25">
      <c r="C708" s="34"/>
    </row>
    <row r="709" spans="3:3" x14ac:dyDescent="0.25">
      <c r="C709" s="34"/>
    </row>
    <row r="710" spans="3:3" x14ac:dyDescent="0.25">
      <c r="C710" s="34"/>
    </row>
    <row r="711" spans="3:3" x14ac:dyDescent="0.25">
      <c r="C711" s="34"/>
    </row>
    <row r="712" spans="3:3" x14ac:dyDescent="0.25">
      <c r="C712" s="34"/>
    </row>
    <row r="713" spans="3:3" x14ac:dyDescent="0.25">
      <c r="C713" s="34"/>
    </row>
    <row r="714" spans="3:3" x14ac:dyDescent="0.25">
      <c r="C714" s="34"/>
    </row>
    <row r="715" spans="3:3" x14ac:dyDescent="0.25">
      <c r="C715" s="34"/>
    </row>
    <row r="716" spans="3:3" x14ac:dyDescent="0.25">
      <c r="C716" s="34"/>
    </row>
    <row r="717" spans="3:3" x14ac:dyDescent="0.25">
      <c r="C717" s="34"/>
    </row>
    <row r="718" spans="3:3" x14ac:dyDescent="0.25">
      <c r="C718" s="34"/>
    </row>
    <row r="719" spans="3:3" x14ac:dyDescent="0.25">
      <c r="C719" s="34"/>
    </row>
    <row r="720" spans="3:3" x14ac:dyDescent="0.25">
      <c r="C720" s="34"/>
    </row>
    <row r="721" spans="3:3" x14ac:dyDescent="0.25">
      <c r="C721" s="34"/>
    </row>
    <row r="722" spans="3:3" x14ac:dyDescent="0.25">
      <c r="C722" s="34"/>
    </row>
    <row r="723" spans="3:3" x14ac:dyDescent="0.25">
      <c r="C723" s="34"/>
    </row>
    <row r="724" spans="3:3" x14ac:dyDescent="0.25">
      <c r="C724" s="34"/>
    </row>
    <row r="725" spans="3:3" x14ac:dyDescent="0.25">
      <c r="C725" s="34"/>
    </row>
    <row r="726" spans="3:3" x14ac:dyDescent="0.25">
      <c r="C726" s="34"/>
    </row>
    <row r="727" spans="3:3" x14ac:dyDescent="0.25">
      <c r="C727" s="34"/>
    </row>
    <row r="728" spans="3:3" x14ac:dyDescent="0.25">
      <c r="C728" s="34"/>
    </row>
    <row r="729" spans="3:3" x14ac:dyDescent="0.25">
      <c r="C729" s="34"/>
    </row>
    <row r="730" spans="3:3" x14ac:dyDescent="0.25">
      <c r="C730" s="34"/>
    </row>
    <row r="731" spans="3:3" x14ac:dyDescent="0.25">
      <c r="C731" s="34"/>
    </row>
    <row r="732" spans="3:3" x14ac:dyDescent="0.25">
      <c r="C732" s="34"/>
    </row>
    <row r="733" spans="3:3" x14ac:dyDescent="0.25">
      <c r="C733" s="34"/>
    </row>
    <row r="734" spans="3:3" x14ac:dyDescent="0.25">
      <c r="C734" s="34"/>
    </row>
    <row r="735" spans="3:3" x14ac:dyDescent="0.25">
      <c r="C735" s="34"/>
    </row>
    <row r="736" spans="3:3" x14ac:dyDescent="0.25">
      <c r="C736" s="34"/>
    </row>
    <row r="737" spans="3:3" x14ac:dyDescent="0.25">
      <c r="C737" s="34"/>
    </row>
    <row r="738" spans="3:3" x14ac:dyDescent="0.25">
      <c r="C738" s="34"/>
    </row>
    <row r="739" spans="3:3" x14ac:dyDescent="0.25">
      <c r="C739" s="34"/>
    </row>
    <row r="740" spans="3:3" x14ac:dyDescent="0.25">
      <c r="C740" s="34"/>
    </row>
    <row r="741" spans="3:3" x14ac:dyDescent="0.25">
      <c r="C741" s="34"/>
    </row>
    <row r="742" spans="3:3" x14ac:dyDescent="0.25">
      <c r="C742" s="34"/>
    </row>
    <row r="743" spans="3:3" x14ac:dyDescent="0.25">
      <c r="C743" s="34"/>
    </row>
    <row r="744" spans="3:3" x14ac:dyDescent="0.25">
      <c r="C744" s="34"/>
    </row>
    <row r="745" spans="3:3" x14ac:dyDescent="0.25">
      <c r="C745" s="34"/>
    </row>
    <row r="746" spans="3:3" x14ac:dyDescent="0.25">
      <c r="C746" s="34"/>
    </row>
    <row r="747" spans="3:3" x14ac:dyDescent="0.25">
      <c r="C747" s="34"/>
    </row>
    <row r="748" spans="3:3" x14ac:dyDescent="0.25">
      <c r="C748" s="34"/>
    </row>
    <row r="749" spans="3:3" x14ac:dyDescent="0.25">
      <c r="C749" s="34"/>
    </row>
    <row r="750" spans="3:3" x14ac:dyDescent="0.25">
      <c r="C750" s="34"/>
    </row>
    <row r="751" spans="3:3" x14ac:dyDescent="0.25">
      <c r="C751" s="34"/>
    </row>
    <row r="752" spans="3:3" x14ac:dyDescent="0.25">
      <c r="C752" s="34"/>
    </row>
    <row r="753" spans="3:3" x14ac:dyDescent="0.25">
      <c r="C753" s="34"/>
    </row>
    <row r="754" spans="3:3" x14ac:dyDescent="0.25">
      <c r="C754" s="34"/>
    </row>
    <row r="755" spans="3:3" x14ac:dyDescent="0.25">
      <c r="C755" s="34"/>
    </row>
    <row r="756" spans="3:3" x14ac:dyDescent="0.25">
      <c r="C756" s="34"/>
    </row>
    <row r="757" spans="3:3" x14ac:dyDescent="0.25">
      <c r="C757" s="34"/>
    </row>
    <row r="758" spans="3:3" x14ac:dyDescent="0.25">
      <c r="C758" s="34"/>
    </row>
    <row r="759" spans="3:3" x14ac:dyDescent="0.25">
      <c r="C759" s="34"/>
    </row>
    <row r="760" spans="3:3" x14ac:dyDescent="0.25">
      <c r="C760" s="34"/>
    </row>
    <row r="761" spans="3:3" x14ac:dyDescent="0.25">
      <c r="C761" s="34"/>
    </row>
    <row r="762" spans="3:3" x14ac:dyDescent="0.25">
      <c r="C762" s="34"/>
    </row>
    <row r="763" spans="3:3" x14ac:dyDescent="0.25">
      <c r="C763" s="34"/>
    </row>
    <row r="764" spans="3:3" x14ac:dyDescent="0.25">
      <c r="C764" s="34"/>
    </row>
    <row r="765" spans="3:3" x14ac:dyDescent="0.25">
      <c r="C765" s="34"/>
    </row>
    <row r="766" spans="3:3" x14ac:dyDescent="0.25">
      <c r="C766" s="34"/>
    </row>
    <row r="767" spans="3:3" x14ac:dyDescent="0.25">
      <c r="C767" s="34"/>
    </row>
    <row r="768" spans="3:3" x14ac:dyDescent="0.25">
      <c r="C768" s="34"/>
    </row>
    <row r="769" spans="3:3" x14ac:dyDescent="0.25">
      <c r="C769" s="34"/>
    </row>
    <row r="770" spans="3:3" x14ac:dyDescent="0.25">
      <c r="C770" s="34"/>
    </row>
    <row r="771" spans="3:3" x14ac:dyDescent="0.25">
      <c r="C771" s="34"/>
    </row>
    <row r="772" spans="3:3" x14ac:dyDescent="0.25">
      <c r="C772" s="34"/>
    </row>
    <row r="773" spans="3:3" x14ac:dyDescent="0.25">
      <c r="C773" s="34"/>
    </row>
    <row r="774" spans="3:3" x14ac:dyDescent="0.25">
      <c r="C774" s="34"/>
    </row>
    <row r="775" spans="3:3" x14ac:dyDescent="0.25">
      <c r="C775" s="34"/>
    </row>
    <row r="776" spans="3:3" x14ac:dyDescent="0.25">
      <c r="C776" s="34"/>
    </row>
    <row r="777" spans="3:3" x14ac:dyDescent="0.25">
      <c r="C777" s="34"/>
    </row>
    <row r="778" spans="3:3" x14ac:dyDescent="0.25">
      <c r="C778" s="34"/>
    </row>
    <row r="779" spans="3:3" x14ac:dyDescent="0.25">
      <c r="C779" s="34"/>
    </row>
    <row r="780" spans="3:3" x14ac:dyDescent="0.25">
      <c r="C780" s="34"/>
    </row>
    <row r="781" spans="3:3" x14ac:dyDescent="0.25">
      <c r="C781" s="34"/>
    </row>
    <row r="782" spans="3:3" x14ac:dyDescent="0.25">
      <c r="C782" s="34"/>
    </row>
    <row r="783" spans="3:3" x14ac:dyDescent="0.25">
      <c r="C783" s="34"/>
    </row>
    <row r="784" spans="3:3" x14ac:dyDescent="0.25">
      <c r="C784" s="34"/>
    </row>
    <row r="785" spans="3:3" x14ac:dyDescent="0.25">
      <c r="C785" s="34"/>
    </row>
    <row r="786" spans="3:3" x14ac:dyDescent="0.25">
      <c r="C786" s="34"/>
    </row>
    <row r="787" spans="3:3" x14ac:dyDescent="0.25">
      <c r="C787" s="34"/>
    </row>
    <row r="788" spans="3:3" x14ac:dyDescent="0.25">
      <c r="C788" s="34"/>
    </row>
    <row r="789" spans="3:3" x14ac:dyDescent="0.25">
      <c r="C789" s="34"/>
    </row>
    <row r="790" spans="3:3" x14ac:dyDescent="0.25">
      <c r="C790" s="34"/>
    </row>
    <row r="791" spans="3:3" x14ac:dyDescent="0.25">
      <c r="C791" s="34"/>
    </row>
    <row r="792" spans="3:3" x14ac:dyDescent="0.25">
      <c r="C792" s="34"/>
    </row>
    <row r="793" spans="3:3" x14ac:dyDescent="0.25">
      <c r="C793" s="34"/>
    </row>
    <row r="794" spans="3:3" x14ac:dyDescent="0.25">
      <c r="C794" s="34"/>
    </row>
    <row r="795" spans="3:3" x14ac:dyDescent="0.25">
      <c r="C795" s="34"/>
    </row>
    <row r="796" spans="3:3" x14ac:dyDescent="0.25">
      <c r="C796" s="34"/>
    </row>
    <row r="797" spans="3:3" x14ac:dyDescent="0.25">
      <c r="C797" s="34"/>
    </row>
    <row r="798" spans="3:3" x14ac:dyDescent="0.25">
      <c r="C798" s="34"/>
    </row>
    <row r="799" spans="3:3" x14ac:dyDescent="0.25">
      <c r="C799" s="34"/>
    </row>
    <row r="800" spans="3:3" x14ac:dyDescent="0.25">
      <c r="C800" s="34"/>
    </row>
    <row r="801" spans="3:3" x14ac:dyDescent="0.25">
      <c r="C801" s="34"/>
    </row>
    <row r="802" spans="3:3" x14ac:dyDescent="0.25">
      <c r="C802" s="34"/>
    </row>
    <row r="803" spans="3:3" x14ac:dyDescent="0.25">
      <c r="C803" s="34"/>
    </row>
    <row r="804" spans="3:3" x14ac:dyDescent="0.25">
      <c r="C804" s="34"/>
    </row>
    <row r="805" spans="3:3" x14ac:dyDescent="0.25">
      <c r="C805" s="34"/>
    </row>
    <row r="806" spans="3:3" x14ac:dyDescent="0.25">
      <c r="C806" s="34"/>
    </row>
    <row r="807" spans="3:3" x14ac:dyDescent="0.25">
      <c r="C807" s="34"/>
    </row>
    <row r="808" spans="3:3" x14ac:dyDescent="0.25">
      <c r="C808" s="34"/>
    </row>
    <row r="809" spans="3:3" x14ac:dyDescent="0.25">
      <c r="C809" s="34"/>
    </row>
    <row r="810" spans="3:3" x14ac:dyDescent="0.25">
      <c r="C810" s="34"/>
    </row>
    <row r="811" spans="3:3" x14ac:dyDescent="0.25">
      <c r="C811" s="34"/>
    </row>
    <row r="812" spans="3:3" x14ac:dyDescent="0.25">
      <c r="C812" s="34"/>
    </row>
    <row r="813" spans="3:3" x14ac:dyDescent="0.25">
      <c r="C813" s="34"/>
    </row>
    <row r="814" spans="3:3" x14ac:dyDescent="0.25">
      <c r="C814" s="34"/>
    </row>
    <row r="815" spans="3:3" x14ac:dyDescent="0.25">
      <c r="C815" s="34"/>
    </row>
    <row r="816" spans="3:3" x14ac:dyDescent="0.25">
      <c r="C816" s="34"/>
    </row>
    <row r="817" spans="3:3" x14ac:dyDescent="0.25">
      <c r="C817" s="34"/>
    </row>
    <row r="818" spans="3:3" x14ac:dyDescent="0.25">
      <c r="C818" s="34"/>
    </row>
    <row r="819" spans="3:3" x14ac:dyDescent="0.25">
      <c r="C819" s="34"/>
    </row>
    <row r="820" spans="3:3" x14ac:dyDescent="0.25">
      <c r="C820" s="34"/>
    </row>
    <row r="821" spans="3:3" x14ac:dyDescent="0.25">
      <c r="C821" s="34"/>
    </row>
    <row r="822" spans="3:3" x14ac:dyDescent="0.25">
      <c r="C822" s="34"/>
    </row>
    <row r="823" spans="3:3" x14ac:dyDescent="0.25">
      <c r="C823" s="34"/>
    </row>
    <row r="824" spans="3:3" x14ac:dyDescent="0.25">
      <c r="C824" s="34"/>
    </row>
    <row r="825" spans="3:3" x14ac:dyDescent="0.25">
      <c r="C825" s="34"/>
    </row>
    <row r="826" spans="3:3" x14ac:dyDescent="0.25">
      <c r="C826" s="34"/>
    </row>
    <row r="827" spans="3:3" x14ac:dyDescent="0.25">
      <c r="C827" s="34"/>
    </row>
    <row r="828" spans="3:3" x14ac:dyDescent="0.25">
      <c r="C828" s="34"/>
    </row>
    <row r="829" spans="3:3" x14ac:dyDescent="0.25">
      <c r="C829" s="34"/>
    </row>
    <row r="830" spans="3:3" x14ac:dyDescent="0.25">
      <c r="C830" s="34"/>
    </row>
    <row r="831" spans="3:3" x14ac:dyDescent="0.25">
      <c r="C831" s="34"/>
    </row>
    <row r="832" spans="3:3" x14ac:dyDescent="0.25">
      <c r="C832" s="34"/>
    </row>
    <row r="833" spans="3:3" x14ac:dyDescent="0.25">
      <c r="C833" s="34"/>
    </row>
    <row r="834" spans="3:3" x14ac:dyDescent="0.25">
      <c r="C834" s="34"/>
    </row>
    <row r="835" spans="3:3" x14ac:dyDescent="0.25">
      <c r="C835" s="34"/>
    </row>
    <row r="836" spans="3:3" x14ac:dyDescent="0.25">
      <c r="C836" s="34"/>
    </row>
    <row r="837" spans="3:3" x14ac:dyDescent="0.25">
      <c r="C837" s="34"/>
    </row>
    <row r="838" spans="3:3" x14ac:dyDescent="0.25">
      <c r="C838" s="34"/>
    </row>
    <row r="839" spans="3:3" x14ac:dyDescent="0.25">
      <c r="C839" s="34"/>
    </row>
    <row r="840" spans="3:3" x14ac:dyDescent="0.25">
      <c r="C840" s="34"/>
    </row>
    <row r="841" spans="3:3" x14ac:dyDescent="0.25">
      <c r="C841" s="34"/>
    </row>
    <row r="842" spans="3:3" x14ac:dyDescent="0.25">
      <c r="C842" s="34"/>
    </row>
    <row r="843" spans="3:3" x14ac:dyDescent="0.25">
      <c r="C843" s="34"/>
    </row>
    <row r="844" spans="3:3" x14ac:dyDescent="0.25">
      <c r="C844" s="34"/>
    </row>
    <row r="845" spans="3:3" x14ac:dyDescent="0.25">
      <c r="C845" s="34"/>
    </row>
    <row r="846" spans="3:3" x14ac:dyDescent="0.25">
      <c r="C846" s="34"/>
    </row>
    <row r="847" spans="3:3" x14ac:dyDescent="0.25">
      <c r="C847" s="34"/>
    </row>
    <row r="848" spans="3:3" x14ac:dyDescent="0.25">
      <c r="C848" s="34"/>
    </row>
    <row r="849" spans="3:3" x14ac:dyDescent="0.25">
      <c r="C849" s="34"/>
    </row>
    <row r="850" spans="3:3" x14ac:dyDescent="0.25">
      <c r="C850" s="34"/>
    </row>
    <row r="851" spans="3:3" x14ac:dyDescent="0.25">
      <c r="C851" s="34"/>
    </row>
    <row r="852" spans="3:3" x14ac:dyDescent="0.25">
      <c r="C852" s="34"/>
    </row>
    <row r="853" spans="3:3" x14ac:dyDescent="0.25">
      <c r="C853" s="34"/>
    </row>
    <row r="854" spans="3:3" x14ac:dyDescent="0.25">
      <c r="C854" s="34"/>
    </row>
    <row r="855" spans="3:3" x14ac:dyDescent="0.25">
      <c r="C855" s="34"/>
    </row>
    <row r="856" spans="3:3" x14ac:dyDescent="0.25">
      <c r="C856" s="34"/>
    </row>
    <row r="857" spans="3:3" x14ac:dyDescent="0.25">
      <c r="C857" s="34"/>
    </row>
    <row r="858" spans="3:3" x14ac:dyDescent="0.25">
      <c r="C858" s="34"/>
    </row>
    <row r="859" spans="3:3" x14ac:dyDescent="0.25">
      <c r="C859" s="34"/>
    </row>
    <row r="860" spans="3:3" x14ac:dyDescent="0.25">
      <c r="C860" s="34"/>
    </row>
    <row r="861" spans="3:3" x14ac:dyDescent="0.25">
      <c r="C861" s="34"/>
    </row>
    <row r="862" spans="3:3" x14ac:dyDescent="0.25">
      <c r="C862" s="34"/>
    </row>
    <row r="863" spans="3:3" x14ac:dyDescent="0.25">
      <c r="C863" s="34"/>
    </row>
    <row r="864" spans="3:3" x14ac:dyDescent="0.25">
      <c r="C864" s="34"/>
    </row>
    <row r="865" spans="3:3" x14ac:dyDescent="0.25">
      <c r="C865" s="34"/>
    </row>
    <row r="866" spans="3:3" x14ac:dyDescent="0.25">
      <c r="C866" s="34"/>
    </row>
    <row r="867" spans="3:3" x14ac:dyDescent="0.25">
      <c r="C867" s="34"/>
    </row>
    <row r="868" spans="3:3" x14ac:dyDescent="0.25">
      <c r="C868" s="34"/>
    </row>
    <row r="869" spans="3:3" x14ac:dyDescent="0.25">
      <c r="C869" s="34"/>
    </row>
    <row r="870" spans="3:3" x14ac:dyDescent="0.25">
      <c r="C870" s="34"/>
    </row>
    <row r="871" spans="3:3" x14ac:dyDescent="0.25">
      <c r="C871" s="34"/>
    </row>
    <row r="872" spans="3:3" x14ac:dyDescent="0.25">
      <c r="C872" s="34"/>
    </row>
    <row r="873" spans="3:3" x14ac:dyDescent="0.25">
      <c r="C873" s="34"/>
    </row>
    <row r="874" spans="3:3" x14ac:dyDescent="0.25">
      <c r="C874" s="34"/>
    </row>
    <row r="875" spans="3:3" x14ac:dyDescent="0.25">
      <c r="C875" s="34"/>
    </row>
    <row r="876" spans="3:3" x14ac:dyDescent="0.25">
      <c r="C876" s="34"/>
    </row>
    <row r="877" spans="3:3" x14ac:dyDescent="0.25">
      <c r="C877" s="34"/>
    </row>
    <row r="878" spans="3:3" x14ac:dyDescent="0.25">
      <c r="C878" s="34"/>
    </row>
    <row r="879" spans="3:3" x14ac:dyDescent="0.25">
      <c r="C879" s="34"/>
    </row>
    <row r="880" spans="3:3" x14ac:dyDescent="0.25">
      <c r="C880" s="34"/>
    </row>
    <row r="881" spans="3:3" x14ac:dyDescent="0.25">
      <c r="C881" s="34"/>
    </row>
    <row r="882" spans="3:3" x14ac:dyDescent="0.25">
      <c r="C882" s="34"/>
    </row>
    <row r="883" spans="3:3" x14ac:dyDescent="0.25">
      <c r="C883" s="34"/>
    </row>
    <row r="884" spans="3:3" x14ac:dyDescent="0.25">
      <c r="C884" s="34"/>
    </row>
    <row r="885" spans="3:3" x14ac:dyDescent="0.25">
      <c r="C885" s="34"/>
    </row>
    <row r="886" spans="3:3" x14ac:dyDescent="0.25">
      <c r="C886" s="34"/>
    </row>
    <row r="887" spans="3:3" x14ac:dyDescent="0.25">
      <c r="C887" s="34"/>
    </row>
    <row r="888" spans="3:3" x14ac:dyDescent="0.25">
      <c r="C888" s="34"/>
    </row>
    <row r="889" spans="3:3" x14ac:dyDescent="0.25">
      <c r="C889" s="34"/>
    </row>
    <row r="890" spans="3:3" x14ac:dyDescent="0.25">
      <c r="C890" s="34"/>
    </row>
    <row r="891" spans="3:3" x14ac:dyDescent="0.25">
      <c r="C891" s="34"/>
    </row>
    <row r="892" spans="3:3" x14ac:dyDescent="0.25">
      <c r="C892" s="34"/>
    </row>
    <row r="893" spans="3:3" x14ac:dyDescent="0.25">
      <c r="C893" s="34"/>
    </row>
    <row r="894" spans="3:3" x14ac:dyDescent="0.25">
      <c r="C894" s="34"/>
    </row>
    <row r="895" spans="3:3" x14ac:dyDescent="0.25">
      <c r="C895" s="34"/>
    </row>
    <row r="896" spans="3:3" x14ac:dyDescent="0.25">
      <c r="C896" s="34"/>
    </row>
    <row r="897" spans="3:3" x14ac:dyDescent="0.25">
      <c r="C897" s="34"/>
    </row>
    <row r="898" spans="3:3" x14ac:dyDescent="0.25">
      <c r="C898" s="34"/>
    </row>
    <row r="899" spans="3:3" x14ac:dyDescent="0.25">
      <c r="C899" s="34"/>
    </row>
    <row r="900" spans="3:3" x14ac:dyDescent="0.25">
      <c r="C900" s="34"/>
    </row>
    <row r="901" spans="3:3" x14ac:dyDescent="0.25">
      <c r="C901" s="34"/>
    </row>
    <row r="902" spans="3:3" x14ac:dyDescent="0.25">
      <c r="C902" s="34"/>
    </row>
    <row r="903" spans="3:3" x14ac:dyDescent="0.25">
      <c r="C903" s="34"/>
    </row>
    <row r="904" spans="3:3" x14ac:dyDescent="0.25">
      <c r="C904" s="34"/>
    </row>
    <row r="905" spans="3:3" x14ac:dyDescent="0.25">
      <c r="C905" s="34"/>
    </row>
    <row r="906" spans="3:3" x14ac:dyDescent="0.25">
      <c r="C906" s="34"/>
    </row>
    <row r="907" spans="3:3" x14ac:dyDescent="0.25">
      <c r="C907" s="34"/>
    </row>
    <row r="908" spans="3:3" x14ac:dyDescent="0.25">
      <c r="C908" s="34"/>
    </row>
    <row r="909" spans="3:3" x14ac:dyDescent="0.25">
      <c r="C909" s="34"/>
    </row>
    <row r="910" spans="3:3" x14ac:dyDescent="0.25">
      <c r="C910" s="34"/>
    </row>
    <row r="911" spans="3:3" x14ac:dyDescent="0.25">
      <c r="C911" s="34"/>
    </row>
    <row r="912" spans="3:3" x14ac:dyDescent="0.25">
      <c r="C912" s="34"/>
    </row>
    <row r="913" spans="3:3" x14ac:dyDescent="0.25">
      <c r="C913" s="34"/>
    </row>
    <row r="914" spans="3:3" x14ac:dyDescent="0.25">
      <c r="C914" s="34"/>
    </row>
    <row r="915" spans="3:3" x14ac:dyDescent="0.25">
      <c r="C915" s="34"/>
    </row>
    <row r="916" spans="3:3" x14ac:dyDescent="0.25">
      <c r="C916" s="34"/>
    </row>
    <row r="917" spans="3:3" x14ac:dyDescent="0.25">
      <c r="C917" s="34"/>
    </row>
    <row r="918" spans="3:3" x14ac:dyDescent="0.25">
      <c r="C918" s="34"/>
    </row>
    <row r="919" spans="3:3" x14ac:dyDescent="0.25">
      <c r="C919" s="34"/>
    </row>
    <row r="920" spans="3:3" x14ac:dyDescent="0.25">
      <c r="C920" s="34"/>
    </row>
    <row r="921" spans="3:3" x14ac:dyDescent="0.25">
      <c r="C921" s="34"/>
    </row>
    <row r="922" spans="3:3" x14ac:dyDescent="0.25">
      <c r="C922" s="34"/>
    </row>
    <row r="923" spans="3:3" x14ac:dyDescent="0.25">
      <c r="C923" s="34"/>
    </row>
    <row r="924" spans="3:3" x14ac:dyDescent="0.25">
      <c r="C924" s="34"/>
    </row>
    <row r="925" spans="3:3" x14ac:dyDescent="0.25">
      <c r="C925" s="34"/>
    </row>
    <row r="926" spans="3:3" x14ac:dyDescent="0.25">
      <c r="C926" s="34"/>
    </row>
    <row r="927" spans="3:3" x14ac:dyDescent="0.25">
      <c r="C927" s="34"/>
    </row>
    <row r="928" spans="3:3" x14ac:dyDescent="0.25">
      <c r="C928" s="34"/>
    </row>
    <row r="929" spans="3:3" x14ac:dyDescent="0.25">
      <c r="C929" s="34"/>
    </row>
    <row r="930" spans="3:3" x14ac:dyDescent="0.25">
      <c r="C930" s="34"/>
    </row>
    <row r="931" spans="3:3" x14ac:dyDescent="0.25">
      <c r="C931" s="34"/>
    </row>
    <row r="932" spans="3:3" x14ac:dyDescent="0.25">
      <c r="C932" s="34"/>
    </row>
    <row r="933" spans="3:3" x14ac:dyDescent="0.25">
      <c r="C933" s="34"/>
    </row>
    <row r="934" spans="3:3" x14ac:dyDescent="0.25">
      <c r="C934" s="34"/>
    </row>
    <row r="935" spans="3:3" x14ac:dyDescent="0.25">
      <c r="C935" s="34"/>
    </row>
    <row r="936" spans="3:3" x14ac:dyDescent="0.25">
      <c r="C936" s="34"/>
    </row>
    <row r="937" spans="3:3" x14ac:dyDescent="0.25">
      <c r="C937" s="34"/>
    </row>
    <row r="938" spans="3:3" x14ac:dyDescent="0.25">
      <c r="C938" s="34"/>
    </row>
    <row r="939" spans="3:3" x14ac:dyDescent="0.25">
      <c r="C939" s="34"/>
    </row>
    <row r="940" spans="3:3" x14ac:dyDescent="0.25">
      <c r="C940" s="34"/>
    </row>
    <row r="941" spans="3:3" x14ac:dyDescent="0.25">
      <c r="C941" s="34"/>
    </row>
    <row r="942" spans="3:3" x14ac:dyDescent="0.25">
      <c r="C942" s="34"/>
    </row>
    <row r="943" spans="3:3" x14ac:dyDescent="0.25">
      <c r="C943" s="34"/>
    </row>
    <row r="944" spans="3:3" x14ac:dyDescent="0.25">
      <c r="C944" s="34"/>
    </row>
    <row r="945" spans="3:3" x14ac:dyDescent="0.25">
      <c r="C945" s="34"/>
    </row>
    <row r="946" spans="3:3" x14ac:dyDescent="0.25">
      <c r="C946" s="34"/>
    </row>
    <row r="947" spans="3:3" x14ac:dyDescent="0.25">
      <c r="C947" s="34"/>
    </row>
    <row r="948" spans="3:3" x14ac:dyDescent="0.25">
      <c r="C948" s="34"/>
    </row>
    <row r="949" spans="3:3" x14ac:dyDescent="0.25">
      <c r="C949" s="34"/>
    </row>
    <row r="950" spans="3:3" x14ac:dyDescent="0.25">
      <c r="C950" s="34"/>
    </row>
    <row r="951" spans="3:3" x14ac:dyDescent="0.25">
      <c r="C951" s="34"/>
    </row>
    <row r="952" spans="3:3" x14ac:dyDescent="0.25">
      <c r="C952" s="34"/>
    </row>
    <row r="953" spans="3:3" x14ac:dyDescent="0.25">
      <c r="C953" s="34"/>
    </row>
    <row r="954" spans="3:3" x14ac:dyDescent="0.25">
      <c r="C954" s="34"/>
    </row>
    <row r="955" spans="3:3" x14ac:dyDescent="0.25">
      <c r="C955" s="34"/>
    </row>
    <row r="956" spans="3:3" x14ac:dyDescent="0.25">
      <c r="C956" s="34"/>
    </row>
    <row r="957" spans="3:3" x14ac:dyDescent="0.25">
      <c r="C957" s="34"/>
    </row>
    <row r="958" spans="3:3" x14ac:dyDescent="0.25">
      <c r="C958" s="34"/>
    </row>
    <row r="959" spans="3:3" x14ac:dyDescent="0.25">
      <c r="C959" s="34"/>
    </row>
    <row r="960" spans="3:3" x14ac:dyDescent="0.25">
      <c r="C960" s="34"/>
    </row>
    <row r="961" spans="3:3" x14ac:dyDescent="0.25">
      <c r="C961" s="34"/>
    </row>
    <row r="962" spans="3:3" x14ac:dyDescent="0.25">
      <c r="C962" s="34"/>
    </row>
    <row r="963" spans="3:3" x14ac:dyDescent="0.25">
      <c r="C963" s="34"/>
    </row>
    <row r="964" spans="3:3" x14ac:dyDescent="0.25">
      <c r="C964" s="34"/>
    </row>
    <row r="965" spans="3:3" x14ac:dyDescent="0.25">
      <c r="C965" s="34"/>
    </row>
    <row r="966" spans="3:3" x14ac:dyDescent="0.25">
      <c r="C966" s="34"/>
    </row>
    <row r="967" spans="3:3" x14ac:dyDescent="0.25">
      <c r="C967" s="34"/>
    </row>
    <row r="968" spans="3:3" x14ac:dyDescent="0.25">
      <c r="C968" s="34"/>
    </row>
    <row r="969" spans="3:3" x14ac:dyDescent="0.25">
      <c r="C969" s="34"/>
    </row>
    <row r="970" spans="3:3" x14ac:dyDescent="0.25">
      <c r="C970" s="34"/>
    </row>
    <row r="971" spans="3:3" x14ac:dyDescent="0.25">
      <c r="C971" s="34"/>
    </row>
    <row r="972" spans="3:3" x14ac:dyDescent="0.25">
      <c r="C972" s="34"/>
    </row>
    <row r="973" spans="3:3" x14ac:dyDescent="0.25">
      <c r="C973" s="34"/>
    </row>
    <row r="974" spans="3:3" x14ac:dyDescent="0.25">
      <c r="C974" s="34"/>
    </row>
    <row r="975" spans="3:3" x14ac:dyDescent="0.25">
      <c r="C975" s="34"/>
    </row>
    <row r="976" spans="3:3" x14ac:dyDescent="0.25">
      <c r="C976" s="34"/>
    </row>
    <row r="977" spans="3:3" x14ac:dyDescent="0.25">
      <c r="C977" s="34"/>
    </row>
    <row r="978" spans="3:3" x14ac:dyDescent="0.25">
      <c r="C978" s="34"/>
    </row>
    <row r="979" spans="3:3" x14ac:dyDescent="0.25">
      <c r="C979" s="34"/>
    </row>
    <row r="980" spans="3:3" x14ac:dyDescent="0.25">
      <c r="C980" s="34"/>
    </row>
    <row r="981" spans="3:3" x14ac:dyDescent="0.25">
      <c r="C981" s="34"/>
    </row>
    <row r="982" spans="3:3" x14ac:dyDescent="0.25">
      <c r="C982" s="34"/>
    </row>
    <row r="983" spans="3:3" x14ac:dyDescent="0.25">
      <c r="C983" s="34"/>
    </row>
    <row r="984" spans="3:3" x14ac:dyDescent="0.25">
      <c r="C984" s="34"/>
    </row>
    <row r="985" spans="3:3" x14ac:dyDescent="0.25">
      <c r="C985" s="34"/>
    </row>
    <row r="986" spans="3:3" x14ac:dyDescent="0.25">
      <c r="C986" s="34"/>
    </row>
    <row r="987" spans="3:3" x14ac:dyDescent="0.25">
      <c r="C987" s="34"/>
    </row>
    <row r="988" spans="3:3" x14ac:dyDescent="0.25">
      <c r="C988" s="34"/>
    </row>
    <row r="989" spans="3:3" x14ac:dyDescent="0.25">
      <c r="C989" s="34"/>
    </row>
    <row r="990" spans="3:3" x14ac:dyDescent="0.25">
      <c r="C990" s="34"/>
    </row>
    <row r="991" spans="3:3" x14ac:dyDescent="0.25">
      <c r="C991" s="34"/>
    </row>
    <row r="992" spans="3:3" x14ac:dyDescent="0.25">
      <c r="C992" s="34"/>
    </row>
    <row r="993" spans="3:3" x14ac:dyDescent="0.25">
      <c r="C993" s="34"/>
    </row>
    <row r="994" spans="3:3" x14ac:dyDescent="0.25">
      <c r="C994" s="34"/>
    </row>
    <row r="995" spans="3:3" x14ac:dyDescent="0.25">
      <c r="C995" s="34"/>
    </row>
    <row r="996" spans="3:3" x14ac:dyDescent="0.25">
      <c r="C996" s="34"/>
    </row>
    <row r="997" spans="3:3" x14ac:dyDescent="0.25">
      <c r="C997" s="34"/>
    </row>
    <row r="998" spans="3:3" x14ac:dyDescent="0.25">
      <c r="C998" s="34"/>
    </row>
    <row r="999" spans="3:3" x14ac:dyDescent="0.25">
      <c r="C999" s="34"/>
    </row>
    <row r="1000" spans="3:3" x14ac:dyDescent="0.25">
      <c r="C1000" s="34"/>
    </row>
    <row r="1001" spans="3:3" x14ac:dyDescent="0.25">
      <c r="C1001" s="34"/>
    </row>
    <row r="1002" spans="3:3" x14ac:dyDescent="0.25">
      <c r="C1002" s="34"/>
    </row>
    <row r="1003" spans="3:3" x14ac:dyDescent="0.25">
      <c r="C1003" s="34"/>
    </row>
    <row r="1004" spans="3:3" x14ac:dyDescent="0.25">
      <c r="C1004" s="34"/>
    </row>
    <row r="1005" spans="3:3" x14ac:dyDescent="0.25">
      <c r="C1005" s="34"/>
    </row>
    <row r="1006" spans="3:3" x14ac:dyDescent="0.25">
      <c r="C1006" s="34"/>
    </row>
    <row r="1007" spans="3:3" x14ac:dyDescent="0.25">
      <c r="C1007" s="34"/>
    </row>
    <row r="1008" spans="3:3" x14ac:dyDescent="0.25">
      <c r="C1008" s="34"/>
    </row>
    <row r="1009" spans="3:3" x14ac:dyDescent="0.25">
      <c r="C1009" s="34"/>
    </row>
    <row r="1010" spans="3:3" x14ac:dyDescent="0.25">
      <c r="C1010" s="34"/>
    </row>
    <row r="1011" spans="3:3" x14ac:dyDescent="0.25">
      <c r="C1011" s="34"/>
    </row>
    <row r="1012" spans="3:3" x14ac:dyDescent="0.25">
      <c r="C1012" s="34"/>
    </row>
    <row r="1013" spans="3:3" x14ac:dyDescent="0.25">
      <c r="C1013" s="34"/>
    </row>
    <row r="1014" spans="3:3" x14ac:dyDescent="0.25">
      <c r="C1014" s="34"/>
    </row>
    <row r="1015" spans="3:3" x14ac:dyDescent="0.25">
      <c r="C1015" s="34"/>
    </row>
    <row r="1016" spans="3:3" x14ac:dyDescent="0.25">
      <c r="C1016" s="34"/>
    </row>
    <row r="1017" spans="3:3" x14ac:dyDescent="0.25">
      <c r="C1017" s="34"/>
    </row>
    <row r="1018" spans="3:3" x14ac:dyDescent="0.25">
      <c r="C1018" s="34"/>
    </row>
    <row r="1019" spans="3:3" x14ac:dyDescent="0.25">
      <c r="C1019" s="34"/>
    </row>
    <row r="1020" spans="3:3" x14ac:dyDescent="0.25">
      <c r="C1020" s="34"/>
    </row>
    <row r="1021" spans="3:3" x14ac:dyDescent="0.25">
      <c r="C1021" s="34"/>
    </row>
    <row r="1022" spans="3:3" x14ac:dyDescent="0.25">
      <c r="C1022" s="34"/>
    </row>
    <row r="1023" spans="3:3" x14ac:dyDescent="0.25">
      <c r="C1023" s="34"/>
    </row>
    <row r="1024" spans="3:3" x14ac:dyDescent="0.25">
      <c r="C1024" s="34"/>
    </row>
    <row r="1025" spans="3:3" x14ac:dyDescent="0.25">
      <c r="C1025" s="34"/>
    </row>
    <row r="1026" spans="3:3" x14ac:dyDescent="0.25">
      <c r="C1026" s="34"/>
    </row>
    <row r="1027" spans="3:3" x14ac:dyDescent="0.25">
      <c r="C1027" s="34"/>
    </row>
    <row r="1028" spans="3:3" x14ac:dyDescent="0.25">
      <c r="C1028" s="34"/>
    </row>
    <row r="1029" spans="3:3" x14ac:dyDescent="0.25">
      <c r="C1029" s="34"/>
    </row>
    <row r="1030" spans="3:3" x14ac:dyDescent="0.25">
      <c r="C1030" s="34"/>
    </row>
    <row r="1031" spans="3:3" x14ac:dyDescent="0.25">
      <c r="C1031" s="34"/>
    </row>
    <row r="1032" spans="3:3" x14ac:dyDescent="0.25">
      <c r="C1032" s="34"/>
    </row>
    <row r="1033" spans="3:3" x14ac:dyDescent="0.25">
      <c r="C1033" s="34"/>
    </row>
    <row r="1034" spans="3:3" x14ac:dyDescent="0.25">
      <c r="C1034" s="34"/>
    </row>
    <row r="1035" spans="3:3" x14ac:dyDescent="0.25">
      <c r="C1035" s="34"/>
    </row>
    <row r="1036" spans="3:3" x14ac:dyDescent="0.25">
      <c r="C1036" s="34"/>
    </row>
    <row r="1037" spans="3:3" x14ac:dyDescent="0.25">
      <c r="C1037" s="34"/>
    </row>
    <row r="1038" spans="3:3" x14ac:dyDescent="0.25">
      <c r="C1038" s="34"/>
    </row>
    <row r="1039" spans="3:3" x14ac:dyDescent="0.25">
      <c r="C1039" s="34"/>
    </row>
    <row r="1040" spans="3:3" x14ac:dyDescent="0.25">
      <c r="C1040" s="34"/>
    </row>
    <row r="1041" spans="3:3" x14ac:dyDescent="0.25">
      <c r="C1041" s="34"/>
    </row>
    <row r="1042" spans="3:3" x14ac:dyDescent="0.25">
      <c r="C1042" s="34"/>
    </row>
    <row r="1043" spans="3:3" x14ac:dyDescent="0.25">
      <c r="C1043" s="34"/>
    </row>
    <row r="1044" spans="3:3" x14ac:dyDescent="0.25">
      <c r="C1044" s="34"/>
    </row>
    <row r="1045" spans="3:3" x14ac:dyDescent="0.25">
      <c r="C1045" s="34"/>
    </row>
    <row r="1046" spans="3:3" x14ac:dyDescent="0.25">
      <c r="C1046" s="34"/>
    </row>
    <row r="1047" spans="3:3" x14ac:dyDescent="0.25">
      <c r="C1047" s="34"/>
    </row>
    <row r="1048" spans="3:3" x14ac:dyDescent="0.25">
      <c r="C1048" s="34"/>
    </row>
    <row r="1049" spans="3:3" x14ac:dyDescent="0.25">
      <c r="C1049" s="34"/>
    </row>
    <row r="1050" spans="3:3" x14ac:dyDescent="0.25">
      <c r="C1050" s="34"/>
    </row>
    <row r="1051" spans="3:3" x14ac:dyDescent="0.25">
      <c r="C1051" s="34"/>
    </row>
    <row r="1052" spans="3:3" x14ac:dyDescent="0.25">
      <c r="C1052" s="34"/>
    </row>
    <row r="1053" spans="3:3" x14ac:dyDescent="0.25">
      <c r="C1053" s="34"/>
    </row>
    <row r="1054" spans="3:3" x14ac:dyDescent="0.25">
      <c r="C1054" s="34"/>
    </row>
    <row r="1055" spans="3:3" x14ac:dyDescent="0.25">
      <c r="C1055" s="34"/>
    </row>
    <row r="1056" spans="3:3" x14ac:dyDescent="0.25">
      <c r="C1056" s="34"/>
    </row>
    <row r="1057" spans="3:3" x14ac:dyDescent="0.25">
      <c r="C1057" s="34"/>
    </row>
    <row r="1058" spans="3:3" x14ac:dyDescent="0.25">
      <c r="C1058" s="34"/>
    </row>
    <row r="1059" spans="3:3" x14ac:dyDescent="0.25">
      <c r="C1059" s="34"/>
    </row>
    <row r="1060" spans="3:3" x14ac:dyDescent="0.25">
      <c r="C1060" s="34"/>
    </row>
    <row r="1061" spans="3:3" x14ac:dyDescent="0.25">
      <c r="C1061" s="34"/>
    </row>
    <row r="1062" spans="3:3" x14ac:dyDescent="0.25">
      <c r="C1062" s="34"/>
    </row>
    <row r="1063" spans="3:3" x14ac:dyDescent="0.25">
      <c r="C1063" s="34"/>
    </row>
    <row r="1064" spans="3:3" x14ac:dyDescent="0.25">
      <c r="C1064" s="34"/>
    </row>
    <row r="1065" spans="3:3" x14ac:dyDescent="0.25">
      <c r="C1065" s="34"/>
    </row>
    <row r="1066" spans="3:3" x14ac:dyDescent="0.25">
      <c r="C1066" s="34"/>
    </row>
    <row r="1067" spans="3:3" x14ac:dyDescent="0.25">
      <c r="C1067" s="34"/>
    </row>
    <row r="1068" spans="3:3" x14ac:dyDescent="0.25">
      <c r="C1068" s="34"/>
    </row>
    <row r="1069" spans="3:3" x14ac:dyDescent="0.25">
      <c r="C1069" s="34"/>
    </row>
    <row r="1070" spans="3:3" x14ac:dyDescent="0.25">
      <c r="C1070" s="34"/>
    </row>
    <row r="1071" spans="3:3" x14ac:dyDescent="0.25">
      <c r="C1071" s="34"/>
    </row>
    <row r="1072" spans="3:3" x14ac:dyDescent="0.25">
      <c r="C1072" s="34"/>
    </row>
    <row r="1073" spans="3:3" x14ac:dyDescent="0.25">
      <c r="C1073" s="34"/>
    </row>
    <row r="1074" spans="3:3" x14ac:dyDescent="0.25">
      <c r="C1074" s="34"/>
    </row>
    <row r="1075" spans="3:3" x14ac:dyDescent="0.25">
      <c r="C1075" s="34"/>
    </row>
    <row r="1076" spans="3:3" x14ac:dyDescent="0.25">
      <c r="C1076" s="34"/>
    </row>
    <row r="1077" spans="3:3" x14ac:dyDescent="0.25">
      <c r="C1077" s="34"/>
    </row>
    <row r="1078" spans="3:3" x14ac:dyDescent="0.25">
      <c r="C1078" s="34"/>
    </row>
    <row r="1079" spans="3:3" x14ac:dyDescent="0.25">
      <c r="C1079" s="34"/>
    </row>
    <row r="1080" spans="3:3" x14ac:dyDescent="0.25">
      <c r="C1080" s="34"/>
    </row>
    <row r="1081" spans="3:3" x14ac:dyDescent="0.25">
      <c r="C1081" s="34"/>
    </row>
    <row r="1082" spans="3:3" x14ac:dyDescent="0.25">
      <c r="C1082" s="34"/>
    </row>
    <row r="1083" spans="3:3" x14ac:dyDescent="0.25">
      <c r="C1083" s="34"/>
    </row>
    <row r="1084" spans="3:3" x14ac:dyDescent="0.25">
      <c r="C1084" s="34"/>
    </row>
    <row r="1085" spans="3:3" x14ac:dyDescent="0.25">
      <c r="C1085" s="34"/>
    </row>
    <row r="1086" spans="3:3" x14ac:dyDescent="0.25">
      <c r="C1086" s="34"/>
    </row>
    <row r="1087" spans="3:3" x14ac:dyDescent="0.25">
      <c r="C1087" s="34"/>
    </row>
    <row r="1088" spans="3:3" x14ac:dyDescent="0.25">
      <c r="C1088" s="34"/>
    </row>
    <row r="1089" spans="3:3" x14ac:dyDescent="0.25">
      <c r="C1089" s="34"/>
    </row>
    <row r="1090" spans="3:3" x14ac:dyDescent="0.25">
      <c r="C1090" s="34"/>
    </row>
    <row r="1091" spans="3:3" x14ac:dyDescent="0.25">
      <c r="C1091" s="34"/>
    </row>
    <row r="1092" spans="3:3" x14ac:dyDescent="0.25">
      <c r="C1092" s="34"/>
    </row>
    <row r="1093" spans="3:3" x14ac:dyDescent="0.25">
      <c r="C1093" s="34"/>
    </row>
    <row r="1094" spans="3:3" x14ac:dyDescent="0.25">
      <c r="C1094" s="34"/>
    </row>
    <row r="1095" spans="3:3" x14ac:dyDescent="0.25">
      <c r="C1095" s="34"/>
    </row>
    <row r="1096" spans="3:3" x14ac:dyDescent="0.25">
      <c r="C1096" s="34"/>
    </row>
    <row r="1097" spans="3:3" x14ac:dyDescent="0.25">
      <c r="C1097" s="34"/>
    </row>
    <row r="1098" spans="3:3" x14ac:dyDescent="0.25">
      <c r="C1098" s="34"/>
    </row>
    <row r="1099" spans="3:3" x14ac:dyDescent="0.25">
      <c r="C1099" s="34"/>
    </row>
    <row r="1100" spans="3:3" x14ac:dyDescent="0.25">
      <c r="C1100" s="34"/>
    </row>
    <row r="1101" spans="3:3" x14ac:dyDescent="0.25">
      <c r="C1101" s="34"/>
    </row>
    <row r="1102" spans="3:3" x14ac:dyDescent="0.25">
      <c r="C1102" s="34"/>
    </row>
    <row r="1103" spans="3:3" x14ac:dyDescent="0.25">
      <c r="C1103" s="34"/>
    </row>
    <row r="1104" spans="3:3" x14ac:dyDescent="0.25">
      <c r="C1104" s="34"/>
    </row>
    <row r="1105" spans="3:3" x14ac:dyDescent="0.25">
      <c r="C1105" s="34"/>
    </row>
    <row r="1106" spans="3:3" x14ac:dyDescent="0.25">
      <c r="C1106" s="34"/>
    </row>
    <row r="1107" spans="3:3" x14ac:dyDescent="0.25">
      <c r="C1107" s="34"/>
    </row>
    <row r="1108" spans="3:3" x14ac:dyDescent="0.25">
      <c r="C1108" s="34"/>
    </row>
    <row r="1109" spans="3:3" x14ac:dyDescent="0.25">
      <c r="C1109" s="34"/>
    </row>
    <row r="1110" spans="3:3" x14ac:dyDescent="0.25">
      <c r="C1110" s="34"/>
    </row>
    <row r="1111" spans="3:3" x14ac:dyDescent="0.25">
      <c r="C1111" s="34"/>
    </row>
    <row r="1112" spans="3:3" x14ac:dyDescent="0.25">
      <c r="C1112" s="34"/>
    </row>
    <row r="1113" spans="3:3" x14ac:dyDescent="0.25">
      <c r="C1113" s="34"/>
    </row>
    <row r="1114" spans="3:3" x14ac:dyDescent="0.25">
      <c r="C1114" s="34"/>
    </row>
    <row r="1115" spans="3:3" x14ac:dyDescent="0.25">
      <c r="C1115" s="34"/>
    </row>
    <row r="1116" spans="3:3" x14ac:dyDescent="0.25">
      <c r="C1116" s="34"/>
    </row>
    <row r="1117" spans="3:3" x14ac:dyDescent="0.25">
      <c r="C1117" s="34"/>
    </row>
    <row r="1118" spans="3:3" x14ac:dyDescent="0.25">
      <c r="C1118" s="34"/>
    </row>
    <row r="1119" spans="3:3" x14ac:dyDescent="0.25">
      <c r="C1119" s="34"/>
    </row>
    <row r="1120" spans="3:3" x14ac:dyDescent="0.25">
      <c r="C1120" s="34"/>
    </row>
    <row r="1121" spans="3:3" x14ac:dyDescent="0.25">
      <c r="C1121" s="34"/>
    </row>
    <row r="1122" spans="3:3" x14ac:dyDescent="0.25">
      <c r="C1122" s="34"/>
    </row>
    <row r="1123" spans="3:3" x14ac:dyDescent="0.25">
      <c r="C1123" s="34"/>
    </row>
    <row r="1124" spans="3:3" x14ac:dyDescent="0.25">
      <c r="C1124" s="34"/>
    </row>
    <row r="1125" spans="3:3" x14ac:dyDescent="0.25">
      <c r="C1125" s="34"/>
    </row>
    <row r="1126" spans="3:3" x14ac:dyDescent="0.25">
      <c r="C1126" s="34"/>
    </row>
    <row r="1127" spans="3:3" x14ac:dyDescent="0.25">
      <c r="C1127" s="34"/>
    </row>
    <row r="1128" spans="3:3" x14ac:dyDescent="0.25">
      <c r="C1128" s="34"/>
    </row>
    <row r="1129" spans="3:3" x14ac:dyDescent="0.25">
      <c r="C1129" s="34"/>
    </row>
    <row r="1130" spans="3:3" x14ac:dyDescent="0.25">
      <c r="C1130" s="34"/>
    </row>
    <row r="1131" spans="3:3" x14ac:dyDescent="0.25">
      <c r="C1131" s="34"/>
    </row>
    <row r="1132" spans="3:3" x14ac:dyDescent="0.25">
      <c r="C1132" s="34"/>
    </row>
    <row r="1133" spans="3:3" x14ac:dyDescent="0.25">
      <c r="C1133" s="34"/>
    </row>
    <row r="1134" spans="3:3" x14ac:dyDescent="0.25">
      <c r="C1134" s="34"/>
    </row>
    <row r="1135" spans="3:3" x14ac:dyDescent="0.25">
      <c r="C1135" s="34"/>
    </row>
    <row r="1136" spans="3:3" x14ac:dyDescent="0.25">
      <c r="C1136" s="34"/>
    </row>
    <row r="1137" spans="3:3" x14ac:dyDescent="0.25">
      <c r="C1137" s="34"/>
    </row>
    <row r="1138" spans="3:3" x14ac:dyDescent="0.25">
      <c r="C1138" s="34"/>
    </row>
    <row r="1139" spans="3:3" x14ac:dyDescent="0.25">
      <c r="C1139" s="34"/>
    </row>
    <row r="1140" spans="3:3" x14ac:dyDescent="0.25">
      <c r="C1140" s="34"/>
    </row>
    <row r="1141" spans="3:3" x14ac:dyDescent="0.25">
      <c r="C1141" s="34"/>
    </row>
    <row r="1142" spans="3:3" x14ac:dyDescent="0.25">
      <c r="C1142" s="34"/>
    </row>
    <row r="1143" spans="3:3" x14ac:dyDescent="0.25">
      <c r="C1143" s="34"/>
    </row>
    <row r="1144" spans="3:3" x14ac:dyDescent="0.25">
      <c r="C1144" s="34"/>
    </row>
    <row r="1145" spans="3:3" x14ac:dyDescent="0.25">
      <c r="C1145" s="34"/>
    </row>
    <row r="1146" spans="3:3" x14ac:dyDescent="0.25">
      <c r="C1146" s="34"/>
    </row>
    <row r="1147" spans="3:3" x14ac:dyDescent="0.25">
      <c r="C1147" s="34"/>
    </row>
    <row r="1148" spans="3:3" x14ac:dyDescent="0.25">
      <c r="C1148" s="34"/>
    </row>
    <row r="1149" spans="3:3" x14ac:dyDescent="0.25">
      <c r="C1149" s="34"/>
    </row>
    <row r="1150" spans="3:3" x14ac:dyDescent="0.25">
      <c r="C1150" s="34"/>
    </row>
    <row r="1151" spans="3:3" x14ac:dyDescent="0.25">
      <c r="C1151" s="34"/>
    </row>
    <row r="1152" spans="3:3" x14ac:dyDescent="0.25">
      <c r="C1152" s="34"/>
    </row>
    <row r="1153" spans="3:3" x14ac:dyDescent="0.25">
      <c r="C1153" s="34"/>
    </row>
    <row r="1154" spans="3:3" x14ac:dyDescent="0.25">
      <c r="C1154" s="34"/>
    </row>
    <row r="1155" spans="3:3" x14ac:dyDescent="0.25">
      <c r="C1155" s="34"/>
    </row>
    <row r="1156" spans="3:3" x14ac:dyDescent="0.25">
      <c r="C1156" s="34"/>
    </row>
    <row r="1157" spans="3:3" x14ac:dyDescent="0.25">
      <c r="C1157" s="34"/>
    </row>
    <row r="1158" spans="3:3" x14ac:dyDescent="0.25">
      <c r="C1158" s="34"/>
    </row>
    <row r="1159" spans="3:3" x14ac:dyDescent="0.25">
      <c r="C1159" s="34"/>
    </row>
    <row r="1160" spans="3:3" x14ac:dyDescent="0.25">
      <c r="C1160" s="34"/>
    </row>
    <row r="1161" spans="3:3" x14ac:dyDescent="0.25">
      <c r="C1161" s="34"/>
    </row>
    <row r="1162" spans="3:3" x14ac:dyDescent="0.25">
      <c r="C1162" s="34"/>
    </row>
    <row r="1163" spans="3:3" x14ac:dyDescent="0.25">
      <c r="C1163" s="34"/>
    </row>
    <row r="1164" spans="3:3" x14ac:dyDescent="0.25">
      <c r="C1164" s="34"/>
    </row>
    <row r="1165" spans="3:3" x14ac:dyDescent="0.25">
      <c r="C1165" s="34"/>
    </row>
    <row r="1166" spans="3:3" x14ac:dyDescent="0.25">
      <c r="C1166" s="34"/>
    </row>
    <row r="1167" spans="3:3" x14ac:dyDescent="0.25">
      <c r="C1167" s="34"/>
    </row>
    <row r="1168" spans="3:3" x14ac:dyDescent="0.25">
      <c r="C1168" s="34"/>
    </row>
    <row r="1169" spans="3:3" x14ac:dyDescent="0.25">
      <c r="C1169" s="34"/>
    </row>
    <row r="1170" spans="3:3" x14ac:dyDescent="0.25">
      <c r="C1170" s="34"/>
    </row>
    <row r="1171" spans="3:3" x14ac:dyDescent="0.25">
      <c r="C1171" s="34"/>
    </row>
    <row r="1172" spans="3:3" x14ac:dyDescent="0.25">
      <c r="C1172" s="34"/>
    </row>
    <row r="1173" spans="3:3" x14ac:dyDescent="0.25">
      <c r="C1173" s="34"/>
    </row>
    <row r="1174" spans="3:3" x14ac:dyDescent="0.25">
      <c r="C1174" s="34"/>
    </row>
    <row r="1175" spans="3:3" x14ac:dyDescent="0.25">
      <c r="C1175" s="34"/>
    </row>
    <row r="1176" spans="3:3" x14ac:dyDescent="0.25">
      <c r="C1176" s="34"/>
    </row>
    <row r="1177" spans="3:3" x14ac:dyDescent="0.25">
      <c r="C1177" s="34"/>
    </row>
    <row r="1178" spans="3:3" x14ac:dyDescent="0.25">
      <c r="C1178" s="34"/>
    </row>
    <row r="1179" spans="3:3" x14ac:dyDescent="0.25">
      <c r="C1179" s="34"/>
    </row>
    <row r="1180" spans="3:3" x14ac:dyDescent="0.25">
      <c r="C1180" s="34"/>
    </row>
    <row r="1181" spans="3:3" x14ac:dyDescent="0.25">
      <c r="C1181" s="34"/>
    </row>
    <row r="1182" spans="3:3" x14ac:dyDescent="0.25">
      <c r="C1182" s="34"/>
    </row>
    <row r="1183" spans="3:3" x14ac:dyDescent="0.25">
      <c r="C1183" s="34"/>
    </row>
    <row r="1184" spans="3:3" x14ac:dyDescent="0.25">
      <c r="C1184" s="34"/>
    </row>
    <row r="1185" spans="3:3" x14ac:dyDescent="0.25">
      <c r="C1185" s="34"/>
    </row>
    <row r="1186" spans="3:3" x14ac:dyDescent="0.25">
      <c r="C1186" s="34"/>
    </row>
    <row r="1187" spans="3:3" x14ac:dyDescent="0.25">
      <c r="C1187" s="34"/>
    </row>
    <row r="1188" spans="3:3" x14ac:dyDescent="0.25">
      <c r="C1188" s="34"/>
    </row>
    <row r="1189" spans="3:3" x14ac:dyDescent="0.25">
      <c r="C1189" s="34"/>
    </row>
    <row r="1190" spans="3:3" x14ac:dyDescent="0.25">
      <c r="C1190" s="34"/>
    </row>
    <row r="1191" spans="3:3" x14ac:dyDescent="0.25">
      <c r="C1191" s="34"/>
    </row>
    <row r="1192" spans="3:3" x14ac:dyDescent="0.25">
      <c r="C1192" s="34"/>
    </row>
    <row r="1193" spans="3:3" x14ac:dyDescent="0.25">
      <c r="C1193" s="34"/>
    </row>
    <row r="1194" spans="3:3" x14ac:dyDescent="0.25">
      <c r="C1194" s="34"/>
    </row>
    <row r="1195" spans="3:3" x14ac:dyDescent="0.25">
      <c r="C1195" s="34"/>
    </row>
    <row r="1196" spans="3:3" x14ac:dyDescent="0.25">
      <c r="C1196" s="34"/>
    </row>
    <row r="1197" spans="3:3" x14ac:dyDescent="0.25">
      <c r="C1197" s="34"/>
    </row>
    <row r="1198" spans="3:3" x14ac:dyDescent="0.25">
      <c r="C1198" s="34"/>
    </row>
    <row r="1199" spans="3:3" x14ac:dyDescent="0.25">
      <c r="C1199" s="34"/>
    </row>
    <row r="1200" spans="3:3" x14ac:dyDescent="0.25">
      <c r="C1200" s="34"/>
    </row>
    <row r="1201" spans="3:3" x14ac:dyDescent="0.25">
      <c r="C1201" s="34"/>
    </row>
    <row r="1202" spans="3:3" x14ac:dyDescent="0.25">
      <c r="C1202" s="34"/>
    </row>
    <row r="1203" spans="3:3" x14ac:dyDescent="0.25">
      <c r="C1203" s="34"/>
    </row>
    <row r="1204" spans="3:3" x14ac:dyDescent="0.25">
      <c r="C1204" s="34"/>
    </row>
    <row r="1205" spans="3:3" x14ac:dyDescent="0.25">
      <c r="C1205" s="34"/>
    </row>
    <row r="1206" spans="3:3" x14ac:dyDescent="0.25">
      <c r="C1206" s="34"/>
    </row>
    <row r="1207" spans="3:3" x14ac:dyDescent="0.25">
      <c r="C1207" s="34"/>
    </row>
    <row r="1208" spans="3:3" x14ac:dyDescent="0.25">
      <c r="C1208" s="34"/>
    </row>
    <row r="1209" spans="3:3" x14ac:dyDescent="0.25">
      <c r="C1209" s="34"/>
    </row>
    <row r="1210" spans="3:3" x14ac:dyDescent="0.25">
      <c r="C1210" s="34"/>
    </row>
    <row r="1211" spans="3:3" x14ac:dyDescent="0.25">
      <c r="C1211" s="34"/>
    </row>
    <row r="1212" spans="3:3" x14ac:dyDescent="0.25">
      <c r="C1212" s="34"/>
    </row>
    <row r="1213" spans="3:3" x14ac:dyDescent="0.25">
      <c r="C1213" s="34"/>
    </row>
    <row r="1214" spans="3:3" x14ac:dyDescent="0.25">
      <c r="C1214" s="34"/>
    </row>
    <row r="1215" spans="3:3" x14ac:dyDescent="0.25">
      <c r="C1215" s="34"/>
    </row>
    <row r="1216" spans="3:3" x14ac:dyDescent="0.25">
      <c r="C1216" s="34"/>
    </row>
    <row r="1217" spans="3:3" x14ac:dyDescent="0.25">
      <c r="C1217" s="34"/>
    </row>
    <row r="1218" spans="3:3" x14ac:dyDescent="0.25">
      <c r="C1218" s="34"/>
    </row>
    <row r="1219" spans="3:3" x14ac:dyDescent="0.25">
      <c r="C1219" s="34"/>
    </row>
    <row r="1220" spans="3:3" x14ac:dyDescent="0.25">
      <c r="C1220" s="34"/>
    </row>
    <row r="1221" spans="3:3" x14ac:dyDescent="0.25">
      <c r="C1221" s="34"/>
    </row>
    <row r="1222" spans="3:3" x14ac:dyDescent="0.25">
      <c r="C1222" s="34"/>
    </row>
    <row r="1223" spans="3:3" x14ac:dyDescent="0.25">
      <c r="C1223" s="34"/>
    </row>
    <row r="1224" spans="3:3" x14ac:dyDescent="0.25">
      <c r="C1224" s="34"/>
    </row>
    <row r="1225" spans="3:3" x14ac:dyDescent="0.25">
      <c r="C1225" s="34"/>
    </row>
    <row r="1226" spans="3:3" x14ac:dyDescent="0.25">
      <c r="C1226" s="34"/>
    </row>
    <row r="1227" spans="3:3" x14ac:dyDescent="0.25">
      <c r="C1227" s="34"/>
    </row>
    <row r="1228" spans="3:3" x14ac:dyDescent="0.25">
      <c r="C1228" s="34"/>
    </row>
    <row r="1229" spans="3:3" x14ac:dyDescent="0.25">
      <c r="C1229" s="34"/>
    </row>
    <row r="1230" spans="3:3" x14ac:dyDescent="0.25">
      <c r="C1230" s="34"/>
    </row>
    <row r="1231" spans="3:3" x14ac:dyDescent="0.25">
      <c r="C1231" s="34"/>
    </row>
    <row r="1232" spans="3:3" x14ac:dyDescent="0.25">
      <c r="C1232" s="34"/>
    </row>
    <row r="1233" spans="3:3" x14ac:dyDescent="0.25">
      <c r="C1233" s="34"/>
    </row>
    <row r="1234" spans="3:3" x14ac:dyDescent="0.25">
      <c r="C1234" s="34"/>
    </row>
    <row r="1235" spans="3:3" x14ac:dyDescent="0.25">
      <c r="C1235" s="34"/>
    </row>
    <row r="1236" spans="3:3" x14ac:dyDescent="0.25">
      <c r="C1236" s="34"/>
    </row>
    <row r="1237" spans="3:3" x14ac:dyDescent="0.25">
      <c r="C1237" s="34"/>
    </row>
    <row r="1238" spans="3:3" x14ac:dyDescent="0.25">
      <c r="C1238" s="34"/>
    </row>
    <row r="1239" spans="3:3" x14ac:dyDescent="0.25">
      <c r="C1239" s="34"/>
    </row>
    <row r="1240" spans="3:3" x14ac:dyDescent="0.25">
      <c r="C1240" s="34"/>
    </row>
    <row r="1241" spans="3:3" x14ac:dyDescent="0.25">
      <c r="C1241" s="34"/>
    </row>
    <row r="1242" spans="3:3" x14ac:dyDescent="0.25">
      <c r="C1242" s="34"/>
    </row>
    <row r="1243" spans="3:3" x14ac:dyDescent="0.25">
      <c r="C1243" s="34"/>
    </row>
    <row r="1244" spans="3:3" x14ac:dyDescent="0.25">
      <c r="C1244" s="34"/>
    </row>
    <row r="1245" spans="3:3" x14ac:dyDescent="0.25">
      <c r="C1245" s="34"/>
    </row>
    <row r="1246" spans="3:3" x14ac:dyDescent="0.25">
      <c r="C1246" s="34"/>
    </row>
    <row r="1247" spans="3:3" x14ac:dyDescent="0.25">
      <c r="C1247" s="34"/>
    </row>
    <row r="1248" spans="3:3" x14ac:dyDescent="0.25">
      <c r="C1248" s="34"/>
    </row>
    <row r="1249" spans="3:3" x14ac:dyDescent="0.25">
      <c r="C1249" s="34"/>
    </row>
    <row r="1250" spans="3:3" x14ac:dyDescent="0.25">
      <c r="C1250" s="34"/>
    </row>
    <row r="1251" spans="3:3" x14ac:dyDescent="0.25">
      <c r="C1251" s="34"/>
    </row>
    <row r="1252" spans="3:3" x14ac:dyDescent="0.25">
      <c r="C1252" s="34"/>
    </row>
    <row r="1253" spans="3:3" x14ac:dyDescent="0.25">
      <c r="C1253" s="34"/>
    </row>
    <row r="1254" spans="3:3" x14ac:dyDescent="0.25">
      <c r="C1254" s="34"/>
    </row>
    <row r="1255" spans="3:3" x14ac:dyDescent="0.25">
      <c r="C1255" s="34"/>
    </row>
    <row r="1256" spans="3:3" x14ac:dyDescent="0.25">
      <c r="C1256" s="34"/>
    </row>
    <row r="1257" spans="3:3" x14ac:dyDescent="0.25">
      <c r="C1257" s="34"/>
    </row>
    <row r="1258" spans="3:3" x14ac:dyDescent="0.25">
      <c r="C1258" s="34"/>
    </row>
    <row r="1259" spans="3:3" x14ac:dyDescent="0.25">
      <c r="C1259" s="34"/>
    </row>
    <row r="1260" spans="3:3" x14ac:dyDescent="0.25">
      <c r="C1260" s="34"/>
    </row>
    <row r="1261" spans="3:3" x14ac:dyDescent="0.25">
      <c r="C1261" s="34"/>
    </row>
    <row r="1262" spans="3:3" x14ac:dyDescent="0.25">
      <c r="C1262" s="34"/>
    </row>
    <row r="1263" spans="3:3" x14ac:dyDescent="0.25">
      <c r="C1263" s="34"/>
    </row>
    <row r="1264" spans="3:3" x14ac:dyDescent="0.25">
      <c r="C1264" s="34"/>
    </row>
    <row r="1265" spans="3:3" x14ac:dyDescent="0.25">
      <c r="C1265" s="34"/>
    </row>
    <row r="1266" spans="3:3" x14ac:dyDescent="0.25">
      <c r="C1266" s="34"/>
    </row>
    <row r="1267" spans="3:3" x14ac:dyDescent="0.25">
      <c r="C1267" s="34"/>
    </row>
    <row r="1268" spans="3:3" x14ac:dyDescent="0.25">
      <c r="C1268" s="34"/>
    </row>
    <row r="1269" spans="3:3" x14ac:dyDescent="0.25">
      <c r="C1269" s="34"/>
    </row>
    <row r="1270" spans="3:3" x14ac:dyDescent="0.25">
      <c r="C1270" s="34"/>
    </row>
    <row r="1271" spans="3:3" x14ac:dyDescent="0.25">
      <c r="C1271" s="34"/>
    </row>
    <row r="1272" spans="3:3" x14ac:dyDescent="0.25">
      <c r="C1272" s="34"/>
    </row>
    <row r="1273" spans="3:3" x14ac:dyDescent="0.25">
      <c r="C1273" s="34"/>
    </row>
    <row r="1274" spans="3:3" x14ac:dyDescent="0.25">
      <c r="C1274" s="34"/>
    </row>
    <row r="1275" spans="3:3" x14ac:dyDescent="0.25">
      <c r="C1275" s="34"/>
    </row>
    <row r="1276" spans="3:3" x14ac:dyDescent="0.25">
      <c r="C1276" s="34"/>
    </row>
    <row r="1277" spans="3:3" x14ac:dyDescent="0.25">
      <c r="C1277" s="34"/>
    </row>
    <row r="1278" spans="3:3" x14ac:dyDescent="0.25">
      <c r="C1278" s="34"/>
    </row>
    <row r="1279" spans="3:3" x14ac:dyDescent="0.25">
      <c r="C1279" s="34"/>
    </row>
    <row r="1280" spans="3:3" x14ac:dyDescent="0.25">
      <c r="C1280" s="34"/>
    </row>
    <row r="1281" spans="3:3" x14ac:dyDescent="0.25">
      <c r="C1281" s="34"/>
    </row>
    <row r="1282" spans="3:3" x14ac:dyDescent="0.25">
      <c r="C1282" s="34"/>
    </row>
    <row r="1283" spans="3:3" x14ac:dyDescent="0.25">
      <c r="C1283" s="34"/>
    </row>
    <row r="1284" spans="3:3" x14ac:dyDescent="0.25">
      <c r="C1284" s="34"/>
    </row>
    <row r="1285" spans="3:3" x14ac:dyDescent="0.25">
      <c r="C1285" s="34"/>
    </row>
    <row r="1286" spans="3:3" x14ac:dyDescent="0.25">
      <c r="C1286" s="34"/>
    </row>
    <row r="1287" spans="3:3" x14ac:dyDescent="0.25">
      <c r="C1287" s="34"/>
    </row>
    <row r="1288" spans="3:3" x14ac:dyDescent="0.25">
      <c r="C1288" s="34"/>
    </row>
    <row r="1289" spans="3:3" x14ac:dyDescent="0.25">
      <c r="C1289" s="34"/>
    </row>
    <row r="1290" spans="3:3" x14ac:dyDescent="0.25">
      <c r="C1290" s="34"/>
    </row>
    <row r="1291" spans="3:3" x14ac:dyDescent="0.25">
      <c r="C1291" s="34"/>
    </row>
    <row r="1292" spans="3:3" x14ac:dyDescent="0.25">
      <c r="C1292" s="34"/>
    </row>
    <row r="1293" spans="3:3" x14ac:dyDescent="0.25">
      <c r="C1293" s="34"/>
    </row>
    <row r="1294" spans="3:3" x14ac:dyDescent="0.25">
      <c r="C1294" s="34"/>
    </row>
    <row r="1295" spans="3:3" x14ac:dyDescent="0.25">
      <c r="C1295" s="34"/>
    </row>
    <row r="1296" spans="3:3" x14ac:dyDescent="0.25">
      <c r="C1296" s="34"/>
    </row>
    <row r="1297" spans="3:3" x14ac:dyDescent="0.25">
      <c r="C1297" s="34"/>
    </row>
    <row r="1298" spans="3:3" x14ac:dyDescent="0.25">
      <c r="C1298" s="34"/>
    </row>
    <row r="1299" spans="3:3" x14ac:dyDescent="0.25">
      <c r="C1299" s="34"/>
    </row>
    <row r="1300" spans="3:3" x14ac:dyDescent="0.25">
      <c r="C1300" s="34"/>
    </row>
    <row r="1301" spans="3:3" x14ac:dyDescent="0.25">
      <c r="C1301" s="34"/>
    </row>
    <row r="1302" spans="3:3" x14ac:dyDescent="0.25">
      <c r="C1302" s="34"/>
    </row>
    <row r="1303" spans="3:3" x14ac:dyDescent="0.25">
      <c r="C1303" s="34"/>
    </row>
    <row r="1304" spans="3:3" x14ac:dyDescent="0.25">
      <c r="C1304" s="34"/>
    </row>
    <row r="1305" spans="3:3" x14ac:dyDescent="0.25">
      <c r="C1305" s="34"/>
    </row>
    <row r="1306" spans="3:3" x14ac:dyDescent="0.25">
      <c r="C1306" s="34"/>
    </row>
    <row r="1307" spans="3:3" x14ac:dyDescent="0.25">
      <c r="C1307" s="34"/>
    </row>
    <row r="1308" spans="3:3" x14ac:dyDescent="0.25">
      <c r="C1308" s="34"/>
    </row>
    <row r="1309" spans="3:3" x14ac:dyDescent="0.25">
      <c r="C1309" s="34"/>
    </row>
    <row r="1310" spans="3:3" x14ac:dyDescent="0.25">
      <c r="C1310" s="34"/>
    </row>
    <row r="1311" spans="3:3" x14ac:dyDescent="0.25">
      <c r="C1311" s="34"/>
    </row>
    <row r="1312" spans="3:3" x14ac:dyDescent="0.25">
      <c r="C1312" s="34"/>
    </row>
    <row r="1313" spans="3:3" x14ac:dyDescent="0.25">
      <c r="C1313" s="34"/>
    </row>
    <row r="1314" spans="3:3" x14ac:dyDescent="0.25">
      <c r="C1314" s="34"/>
    </row>
    <row r="1315" spans="3:3" x14ac:dyDescent="0.25">
      <c r="C1315" s="34"/>
    </row>
    <row r="1316" spans="3:3" x14ac:dyDescent="0.25">
      <c r="C1316" s="34"/>
    </row>
    <row r="1317" spans="3:3" x14ac:dyDescent="0.25">
      <c r="C1317" s="34"/>
    </row>
    <row r="1318" spans="3:3" x14ac:dyDescent="0.25">
      <c r="C1318" s="34"/>
    </row>
    <row r="1319" spans="3:3" x14ac:dyDescent="0.25">
      <c r="C1319" s="34"/>
    </row>
    <row r="1320" spans="3:3" x14ac:dyDescent="0.25">
      <c r="C1320" s="34"/>
    </row>
    <row r="1321" spans="3:3" x14ac:dyDescent="0.25">
      <c r="C1321" s="34"/>
    </row>
    <row r="1322" spans="3:3" x14ac:dyDescent="0.25">
      <c r="C1322" s="34"/>
    </row>
    <row r="1323" spans="3:3" x14ac:dyDescent="0.25">
      <c r="C1323" s="34"/>
    </row>
    <row r="1324" spans="3:3" x14ac:dyDescent="0.25">
      <c r="C1324" s="34"/>
    </row>
    <row r="1325" spans="3:3" x14ac:dyDescent="0.25">
      <c r="C1325" s="34"/>
    </row>
    <row r="1326" spans="3:3" x14ac:dyDescent="0.25">
      <c r="C1326" s="34"/>
    </row>
    <row r="1327" spans="3:3" x14ac:dyDescent="0.25">
      <c r="C1327" s="34"/>
    </row>
    <row r="1328" spans="3:3" x14ac:dyDescent="0.25">
      <c r="C1328" s="34"/>
    </row>
    <row r="1329" spans="3:3" x14ac:dyDescent="0.25">
      <c r="C1329" s="34"/>
    </row>
    <row r="1330" spans="3:3" x14ac:dyDescent="0.25">
      <c r="C1330" s="34"/>
    </row>
    <row r="1331" spans="3:3" x14ac:dyDescent="0.25">
      <c r="C1331" s="34"/>
    </row>
    <row r="1332" spans="3:3" x14ac:dyDescent="0.25">
      <c r="C1332" s="34"/>
    </row>
    <row r="1333" spans="3:3" x14ac:dyDescent="0.25">
      <c r="C1333" s="34"/>
    </row>
    <row r="1334" spans="3:3" x14ac:dyDescent="0.25">
      <c r="C1334" s="34"/>
    </row>
    <row r="1335" spans="3:3" x14ac:dyDescent="0.25">
      <c r="C1335" s="34"/>
    </row>
    <row r="1336" spans="3:3" x14ac:dyDescent="0.25">
      <c r="C1336" s="34"/>
    </row>
    <row r="1337" spans="3:3" x14ac:dyDescent="0.25">
      <c r="C1337" s="34"/>
    </row>
    <row r="1338" spans="3:3" x14ac:dyDescent="0.25">
      <c r="C1338" s="34"/>
    </row>
    <row r="1339" spans="3:3" x14ac:dyDescent="0.25">
      <c r="C1339" s="34"/>
    </row>
    <row r="1340" spans="3:3" x14ac:dyDescent="0.25">
      <c r="C1340" s="34"/>
    </row>
    <row r="1341" spans="3:3" x14ac:dyDescent="0.25">
      <c r="C1341" s="34"/>
    </row>
    <row r="1342" spans="3:3" x14ac:dyDescent="0.25">
      <c r="C1342" s="34"/>
    </row>
    <row r="1343" spans="3:3" x14ac:dyDescent="0.25">
      <c r="C1343" s="34"/>
    </row>
    <row r="1344" spans="3:3" x14ac:dyDescent="0.25">
      <c r="C1344" s="34"/>
    </row>
    <row r="1345" spans="3:3" x14ac:dyDescent="0.25">
      <c r="C1345" s="34"/>
    </row>
    <row r="1346" spans="3:3" x14ac:dyDescent="0.25">
      <c r="C1346" s="34"/>
    </row>
    <row r="1347" spans="3:3" x14ac:dyDescent="0.25">
      <c r="C1347" s="34"/>
    </row>
    <row r="1348" spans="3:3" x14ac:dyDescent="0.25">
      <c r="C1348" s="34"/>
    </row>
    <row r="1349" spans="3:3" x14ac:dyDescent="0.25">
      <c r="C1349" s="34"/>
    </row>
    <row r="1350" spans="3:3" x14ac:dyDescent="0.25">
      <c r="C1350" s="34"/>
    </row>
    <row r="1351" spans="3:3" x14ac:dyDescent="0.25">
      <c r="C1351" s="34"/>
    </row>
    <row r="1352" spans="3:3" x14ac:dyDescent="0.25">
      <c r="C1352" s="34"/>
    </row>
    <row r="1353" spans="3:3" x14ac:dyDescent="0.25">
      <c r="C1353" s="34"/>
    </row>
    <row r="1354" spans="3:3" x14ac:dyDescent="0.25">
      <c r="C1354" s="34"/>
    </row>
    <row r="1355" spans="3:3" x14ac:dyDescent="0.25">
      <c r="C1355" s="34"/>
    </row>
    <row r="1356" spans="3:3" x14ac:dyDescent="0.25">
      <c r="C1356" s="34"/>
    </row>
    <row r="1357" spans="3:3" x14ac:dyDescent="0.25">
      <c r="C1357" s="34"/>
    </row>
    <row r="1358" spans="3:3" x14ac:dyDescent="0.25">
      <c r="C1358" s="34"/>
    </row>
    <row r="1359" spans="3:3" x14ac:dyDescent="0.25">
      <c r="C1359" s="34"/>
    </row>
    <row r="1360" spans="3:3" x14ac:dyDescent="0.25">
      <c r="C1360" s="34"/>
    </row>
    <row r="1361" spans="3:3" x14ac:dyDescent="0.25">
      <c r="C1361" s="34"/>
    </row>
    <row r="1362" spans="3:3" x14ac:dyDescent="0.25">
      <c r="C1362" s="34"/>
    </row>
    <row r="1363" spans="3:3" x14ac:dyDescent="0.25">
      <c r="C1363" s="34"/>
    </row>
    <row r="1364" spans="3:3" x14ac:dyDescent="0.25">
      <c r="C1364" s="34"/>
    </row>
    <row r="1365" spans="3:3" x14ac:dyDescent="0.25">
      <c r="C1365" s="34"/>
    </row>
    <row r="1366" spans="3:3" x14ac:dyDescent="0.25">
      <c r="C1366" s="34"/>
    </row>
    <row r="1367" spans="3:3" x14ac:dyDescent="0.25">
      <c r="C1367" s="34"/>
    </row>
    <row r="1368" spans="3:3" x14ac:dyDescent="0.25">
      <c r="C1368" s="34"/>
    </row>
    <row r="1369" spans="3:3" x14ac:dyDescent="0.25">
      <c r="C1369" s="34"/>
    </row>
    <row r="1370" spans="3:3" x14ac:dyDescent="0.25">
      <c r="C1370" s="34"/>
    </row>
    <row r="1371" spans="3:3" x14ac:dyDescent="0.25">
      <c r="C1371" s="34"/>
    </row>
    <row r="1372" spans="3:3" x14ac:dyDescent="0.25">
      <c r="C1372" s="34"/>
    </row>
    <row r="1373" spans="3:3" x14ac:dyDescent="0.25">
      <c r="C1373" s="34"/>
    </row>
    <row r="1374" spans="3:3" x14ac:dyDescent="0.25">
      <c r="C1374" s="34"/>
    </row>
    <row r="1375" spans="3:3" x14ac:dyDescent="0.25">
      <c r="C1375" s="34"/>
    </row>
    <row r="1376" spans="3:3" x14ac:dyDescent="0.25">
      <c r="C1376" s="34"/>
    </row>
    <row r="1377" spans="3:3" x14ac:dyDescent="0.25">
      <c r="C1377" s="34"/>
    </row>
    <row r="1378" spans="3:3" x14ac:dyDescent="0.25">
      <c r="C1378" s="34"/>
    </row>
    <row r="1379" spans="3:3" x14ac:dyDescent="0.25">
      <c r="C1379" s="34"/>
    </row>
    <row r="1380" spans="3:3" x14ac:dyDescent="0.25">
      <c r="C1380" s="34"/>
    </row>
    <row r="1381" spans="3:3" x14ac:dyDescent="0.25">
      <c r="C1381" s="34"/>
    </row>
    <row r="1382" spans="3:3" x14ac:dyDescent="0.25">
      <c r="C1382" s="34"/>
    </row>
    <row r="1383" spans="3:3" x14ac:dyDescent="0.25">
      <c r="C1383" s="34"/>
    </row>
    <row r="1384" spans="3:3" x14ac:dyDescent="0.25">
      <c r="C1384" s="34"/>
    </row>
    <row r="1385" spans="3:3" x14ac:dyDescent="0.25">
      <c r="C1385" s="34"/>
    </row>
    <row r="1386" spans="3:3" x14ac:dyDescent="0.25">
      <c r="C1386" s="34"/>
    </row>
    <row r="1387" spans="3:3" x14ac:dyDescent="0.25">
      <c r="C1387" s="34"/>
    </row>
    <row r="1388" spans="3:3" x14ac:dyDescent="0.25">
      <c r="C1388" s="34"/>
    </row>
    <row r="1389" spans="3:3" x14ac:dyDescent="0.25">
      <c r="C1389" s="34"/>
    </row>
    <row r="1390" spans="3:3" x14ac:dyDescent="0.25">
      <c r="C1390" s="34"/>
    </row>
    <row r="1391" spans="3:3" x14ac:dyDescent="0.25">
      <c r="C1391" s="34"/>
    </row>
    <row r="1392" spans="3:3" x14ac:dyDescent="0.25">
      <c r="C1392" s="34"/>
    </row>
    <row r="1393" spans="3:3" x14ac:dyDescent="0.25">
      <c r="C1393" s="34"/>
    </row>
    <row r="1394" spans="3:3" x14ac:dyDescent="0.25">
      <c r="C1394" s="34"/>
    </row>
    <row r="1395" spans="3:3" x14ac:dyDescent="0.25">
      <c r="C1395" s="34"/>
    </row>
    <row r="1396" spans="3:3" x14ac:dyDescent="0.25">
      <c r="C1396" s="34"/>
    </row>
    <row r="1397" spans="3:3" x14ac:dyDescent="0.25">
      <c r="C1397" s="34"/>
    </row>
    <row r="1398" spans="3:3" x14ac:dyDescent="0.25">
      <c r="C1398" s="34"/>
    </row>
    <row r="1399" spans="3:3" x14ac:dyDescent="0.25">
      <c r="C1399" s="34"/>
    </row>
    <row r="1400" spans="3:3" x14ac:dyDescent="0.25">
      <c r="C1400" s="34"/>
    </row>
    <row r="1401" spans="3:3" x14ac:dyDescent="0.25">
      <c r="C1401" s="34"/>
    </row>
    <row r="1402" spans="3:3" x14ac:dyDescent="0.25">
      <c r="C1402" s="34"/>
    </row>
    <row r="1403" spans="3:3" x14ac:dyDescent="0.25">
      <c r="C1403" s="34"/>
    </row>
    <row r="1404" spans="3:3" x14ac:dyDescent="0.25">
      <c r="C1404" s="34"/>
    </row>
    <row r="1405" spans="3:3" x14ac:dyDescent="0.25">
      <c r="C1405" s="34"/>
    </row>
    <row r="1406" spans="3:3" x14ac:dyDescent="0.25">
      <c r="C1406" s="34"/>
    </row>
    <row r="1407" spans="3:3" x14ac:dyDescent="0.25">
      <c r="C1407" s="34"/>
    </row>
    <row r="1408" spans="3:3" x14ac:dyDescent="0.25">
      <c r="C1408" s="34"/>
    </row>
    <row r="1409" spans="3:3" x14ac:dyDescent="0.25">
      <c r="C1409" s="34"/>
    </row>
    <row r="1410" spans="3:3" x14ac:dyDescent="0.25">
      <c r="C1410" s="34"/>
    </row>
    <row r="1411" spans="3:3" x14ac:dyDescent="0.25">
      <c r="C1411" s="34"/>
    </row>
    <row r="1412" spans="3:3" x14ac:dyDescent="0.25">
      <c r="C1412" s="34"/>
    </row>
    <row r="1413" spans="3:3" x14ac:dyDescent="0.25">
      <c r="C1413" s="34"/>
    </row>
    <row r="1414" spans="3:3" x14ac:dyDescent="0.25">
      <c r="C1414" s="34"/>
    </row>
    <row r="1415" spans="3:3" x14ac:dyDescent="0.25">
      <c r="C1415" s="34"/>
    </row>
    <row r="1416" spans="3:3" x14ac:dyDescent="0.25">
      <c r="C1416" s="34"/>
    </row>
    <row r="1417" spans="3:3" x14ac:dyDescent="0.25">
      <c r="C1417" s="34"/>
    </row>
    <row r="1418" spans="3:3" x14ac:dyDescent="0.25">
      <c r="C1418" s="34"/>
    </row>
    <row r="1419" spans="3:3" x14ac:dyDescent="0.25">
      <c r="C1419" s="34"/>
    </row>
    <row r="1420" spans="3:3" x14ac:dyDescent="0.25">
      <c r="C1420" s="34"/>
    </row>
    <row r="1421" spans="3:3" x14ac:dyDescent="0.25">
      <c r="C1421" s="34"/>
    </row>
    <row r="1422" spans="3:3" x14ac:dyDescent="0.25">
      <c r="C1422" s="34"/>
    </row>
    <row r="1423" spans="3:3" x14ac:dyDescent="0.25">
      <c r="C1423" s="34"/>
    </row>
    <row r="1424" spans="3:3" x14ac:dyDescent="0.25">
      <c r="C1424" s="34"/>
    </row>
    <row r="1425" spans="3:3" x14ac:dyDescent="0.25">
      <c r="C1425" s="34"/>
    </row>
    <row r="1426" spans="3:3" x14ac:dyDescent="0.25">
      <c r="C1426" s="34"/>
    </row>
    <row r="1427" spans="3:3" x14ac:dyDescent="0.25">
      <c r="C1427" s="34"/>
    </row>
    <row r="1428" spans="3:3" x14ac:dyDescent="0.25">
      <c r="C1428" s="34"/>
    </row>
    <row r="1429" spans="3:3" x14ac:dyDescent="0.25">
      <c r="C1429" s="34"/>
    </row>
    <row r="1430" spans="3:3" x14ac:dyDescent="0.25">
      <c r="C1430" s="34"/>
    </row>
    <row r="1431" spans="3:3" x14ac:dyDescent="0.25">
      <c r="C1431" s="34"/>
    </row>
    <row r="1432" spans="3:3" x14ac:dyDescent="0.25">
      <c r="C1432" s="34"/>
    </row>
    <row r="1433" spans="3:3" x14ac:dyDescent="0.25">
      <c r="C1433" s="34"/>
    </row>
    <row r="1434" spans="3:3" x14ac:dyDescent="0.25">
      <c r="C1434" s="34"/>
    </row>
    <row r="1435" spans="3:3" x14ac:dyDescent="0.25">
      <c r="C1435" s="34"/>
    </row>
    <row r="1436" spans="3:3" x14ac:dyDescent="0.25">
      <c r="C1436" s="34"/>
    </row>
    <row r="1437" spans="3:3" x14ac:dyDescent="0.25">
      <c r="C1437" s="34"/>
    </row>
    <row r="1438" spans="3:3" x14ac:dyDescent="0.25">
      <c r="C1438" s="34"/>
    </row>
    <row r="1439" spans="3:3" x14ac:dyDescent="0.25">
      <c r="C1439" s="34"/>
    </row>
    <row r="1440" spans="3:3" x14ac:dyDescent="0.25">
      <c r="C1440" s="34"/>
    </row>
    <row r="1441" spans="3:3" x14ac:dyDescent="0.25">
      <c r="C1441" s="34"/>
    </row>
    <row r="1442" spans="3:3" x14ac:dyDescent="0.25">
      <c r="C1442" s="34"/>
    </row>
    <row r="1443" spans="3:3" x14ac:dyDescent="0.25">
      <c r="C1443" s="34"/>
    </row>
    <row r="1444" spans="3:3" x14ac:dyDescent="0.25">
      <c r="C1444" s="34"/>
    </row>
    <row r="1445" spans="3:3" x14ac:dyDescent="0.25">
      <c r="C1445" s="34"/>
    </row>
    <row r="1446" spans="3:3" x14ac:dyDescent="0.25">
      <c r="C1446" s="34"/>
    </row>
    <row r="1447" spans="3:3" x14ac:dyDescent="0.25">
      <c r="C1447" s="34"/>
    </row>
    <row r="1448" spans="3:3" x14ac:dyDescent="0.25">
      <c r="C1448" s="34"/>
    </row>
    <row r="1449" spans="3:3" x14ac:dyDescent="0.25">
      <c r="C1449" s="34"/>
    </row>
    <row r="1450" spans="3:3" x14ac:dyDescent="0.25">
      <c r="C1450" s="34"/>
    </row>
    <row r="1451" spans="3:3" x14ac:dyDescent="0.25">
      <c r="C1451" s="34"/>
    </row>
    <row r="1452" spans="3:3" x14ac:dyDescent="0.25">
      <c r="C1452" s="34"/>
    </row>
    <row r="1453" spans="3:3" x14ac:dyDescent="0.25">
      <c r="C1453" s="34"/>
    </row>
    <row r="1454" spans="3:3" x14ac:dyDescent="0.25">
      <c r="C1454" s="34"/>
    </row>
    <row r="1455" spans="3:3" x14ac:dyDescent="0.25">
      <c r="C1455" s="34"/>
    </row>
    <row r="1456" spans="3:3" x14ac:dyDescent="0.25">
      <c r="C1456" s="34"/>
    </row>
    <row r="1457" spans="3:3" x14ac:dyDescent="0.25">
      <c r="C1457" s="34"/>
    </row>
    <row r="1458" spans="3:3" x14ac:dyDescent="0.25">
      <c r="C1458" s="34"/>
    </row>
    <row r="1459" spans="3:3" x14ac:dyDescent="0.25">
      <c r="C1459" s="34"/>
    </row>
    <row r="1460" spans="3:3" x14ac:dyDescent="0.25">
      <c r="C1460" s="34"/>
    </row>
    <row r="1461" spans="3:3" x14ac:dyDescent="0.25">
      <c r="C1461" s="34"/>
    </row>
    <row r="1462" spans="3:3" x14ac:dyDescent="0.25">
      <c r="C1462" s="34"/>
    </row>
    <row r="1463" spans="3:3" x14ac:dyDescent="0.25">
      <c r="C1463" s="34"/>
    </row>
    <row r="1464" spans="3:3" x14ac:dyDescent="0.25">
      <c r="C1464" s="34"/>
    </row>
    <row r="1465" spans="3:3" x14ac:dyDescent="0.25">
      <c r="C1465" s="34"/>
    </row>
    <row r="1466" spans="3:3" x14ac:dyDescent="0.25">
      <c r="C1466" s="34"/>
    </row>
    <row r="1467" spans="3:3" x14ac:dyDescent="0.25">
      <c r="C1467" s="34"/>
    </row>
    <row r="1468" spans="3:3" x14ac:dyDescent="0.25">
      <c r="C1468" s="34"/>
    </row>
    <row r="1469" spans="3:3" x14ac:dyDescent="0.25">
      <c r="C1469" s="34"/>
    </row>
    <row r="1470" spans="3:3" x14ac:dyDescent="0.25">
      <c r="C1470" s="34"/>
    </row>
    <row r="1471" spans="3:3" x14ac:dyDescent="0.25">
      <c r="C1471" s="34"/>
    </row>
    <row r="1472" spans="3:3" x14ac:dyDescent="0.25">
      <c r="C1472" s="34"/>
    </row>
    <row r="1473" spans="3:3" x14ac:dyDescent="0.25">
      <c r="C1473" s="34"/>
    </row>
    <row r="1474" spans="3:3" x14ac:dyDescent="0.25">
      <c r="C1474" s="34"/>
    </row>
    <row r="1475" spans="3:3" x14ac:dyDescent="0.25">
      <c r="C1475" s="34"/>
    </row>
    <row r="1476" spans="3:3" x14ac:dyDescent="0.25">
      <c r="C1476" s="34"/>
    </row>
    <row r="1477" spans="3:3" x14ac:dyDescent="0.25">
      <c r="C1477" s="34"/>
    </row>
    <row r="1478" spans="3:3" x14ac:dyDescent="0.25">
      <c r="C1478" s="34"/>
    </row>
    <row r="1479" spans="3:3" x14ac:dyDescent="0.25">
      <c r="C1479" s="34"/>
    </row>
    <row r="1480" spans="3:3" x14ac:dyDescent="0.25">
      <c r="C1480" s="34"/>
    </row>
    <row r="1481" spans="3:3" x14ac:dyDescent="0.25">
      <c r="C1481" s="34"/>
    </row>
    <row r="1482" spans="3:3" x14ac:dyDescent="0.25">
      <c r="C1482" s="34"/>
    </row>
    <row r="1483" spans="3:3" x14ac:dyDescent="0.25">
      <c r="C1483" s="34"/>
    </row>
    <row r="1484" spans="3:3" x14ac:dyDescent="0.25">
      <c r="C1484" s="34"/>
    </row>
    <row r="1485" spans="3:3" x14ac:dyDescent="0.25">
      <c r="C1485" s="34"/>
    </row>
    <row r="1486" spans="3:3" x14ac:dyDescent="0.25">
      <c r="C1486" s="34"/>
    </row>
    <row r="1487" spans="3:3" x14ac:dyDescent="0.25">
      <c r="C1487" s="34"/>
    </row>
    <row r="1488" spans="3:3" x14ac:dyDescent="0.25">
      <c r="C1488" s="34"/>
    </row>
    <row r="1489" spans="3:3" x14ac:dyDescent="0.25">
      <c r="C1489" s="34"/>
    </row>
    <row r="1490" spans="3:3" x14ac:dyDescent="0.25">
      <c r="C1490" s="34"/>
    </row>
    <row r="1491" spans="3:3" x14ac:dyDescent="0.25">
      <c r="C1491" s="34"/>
    </row>
    <row r="1492" spans="3:3" x14ac:dyDescent="0.25">
      <c r="C1492" s="34"/>
    </row>
    <row r="1493" spans="3:3" x14ac:dyDescent="0.25">
      <c r="C1493" s="34"/>
    </row>
    <row r="1494" spans="3:3" x14ac:dyDescent="0.25">
      <c r="C1494" s="34"/>
    </row>
    <row r="1495" spans="3:3" x14ac:dyDescent="0.25">
      <c r="C1495" s="34"/>
    </row>
    <row r="1496" spans="3:3" x14ac:dyDescent="0.25">
      <c r="C1496" s="34"/>
    </row>
    <row r="1497" spans="3:3" x14ac:dyDescent="0.25">
      <c r="C1497" s="34"/>
    </row>
    <row r="1498" spans="3:3" x14ac:dyDescent="0.25">
      <c r="C1498" s="34"/>
    </row>
    <row r="1499" spans="3:3" x14ac:dyDescent="0.25">
      <c r="C1499" s="34"/>
    </row>
    <row r="1500" spans="3:3" x14ac:dyDescent="0.25">
      <c r="C1500" s="34"/>
    </row>
    <row r="1501" spans="3:3" x14ac:dyDescent="0.25">
      <c r="C1501" s="34"/>
    </row>
    <row r="1502" spans="3:3" x14ac:dyDescent="0.25">
      <c r="C1502" s="34"/>
    </row>
    <row r="1503" spans="3:3" x14ac:dyDescent="0.25">
      <c r="C1503" s="34"/>
    </row>
    <row r="1504" spans="3:3" x14ac:dyDescent="0.25">
      <c r="C1504" s="34"/>
    </row>
    <row r="1505" spans="3:3" x14ac:dyDescent="0.25">
      <c r="C1505" s="34"/>
    </row>
    <row r="1506" spans="3:3" x14ac:dyDescent="0.25">
      <c r="C1506" s="34"/>
    </row>
    <row r="1507" spans="3:3" x14ac:dyDescent="0.25">
      <c r="C1507" s="34"/>
    </row>
    <row r="1508" spans="3:3" x14ac:dyDescent="0.25">
      <c r="C1508" s="34"/>
    </row>
    <row r="1509" spans="3:3" x14ac:dyDescent="0.25">
      <c r="C1509" s="34"/>
    </row>
    <row r="1510" spans="3:3" x14ac:dyDescent="0.25">
      <c r="C1510" s="34"/>
    </row>
    <row r="1511" spans="3:3" x14ac:dyDescent="0.25">
      <c r="C1511" s="34"/>
    </row>
    <row r="1512" spans="3:3" x14ac:dyDescent="0.25">
      <c r="C1512" s="34"/>
    </row>
    <row r="1513" spans="3:3" x14ac:dyDescent="0.25">
      <c r="C1513" s="34"/>
    </row>
    <row r="1514" spans="3:3" x14ac:dyDescent="0.25">
      <c r="C1514" s="34"/>
    </row>
    <row r="1515" spans="3:3" x14ac:dyDescent="0.25">
      <c r="C1515" s="34"/>
    </row>
    <row r="1516" spans="3:3" x14ac:dyDescent="0.25">
      <c r="C1516" s="34"/>
    </row>
    <row r="1517" spans="3:3" x14ac:dyDescent="0.25">
      <c r="C1517" s="34"/>
    </row>
    <row r="1518" spans="3:3" x14ac:dyDescent="0.25">
      <c r="C1518" s="34"/>
    </row>
    <row r="1519" spans="3:3" x14ac:dyDescent="0.25">
      <c r="C1519" s="34"/>
    </row>
    <row r="1520" spans="3:3" x14ac:dyDescent="0.25">
      <c r="C1520" s="34"/>
    </row>
    <row r="1521" spans="3:3" x14ac:dyDescent="0.25">
      <c r="C1521" s="34"/>
    </row>
    <row r="1522" spans="3:3" x14ac:dyDescent="0.25">
      <c r="C1522" s="34"/>
    </row>
    <row r="1523" spans="3:3" x14ac:dyDescent="0.25">
      <c r="C1523" s="34"/>
    </row>
    <row r="1524" spans="3:3" x14ac:dyDescent="0.25">
      <c r="C1524" s="34"/>
    </row>
    <row r="1525" spans="3:3" x14ac:dyDescent="0.25">
      <c r="C1525" s="34"/>
    </row>
    <row r="1526" spans="3:3" x14ac:dyDescent="0.25">
      <c r="C1526" s="34"/>
    </row>
    <row r="1527" spans="3:3" x14ac:dyDescent="0.25">
      <c r="C1527" s="34"/>
    </row>
    <row r="1528" spans="3:3" x14ac:dyDescent="0.25">
      <c r="C1528" s="34"/>
    </row>
    <row r="1529" spans="3:3" x14ac:dyDescent="0.25">
      <c r="C1529" s="34"/>
    </row>
    <row r="1530" spans="3:3" x14ac:dyDescent="0.25">
      <c r="C1530" s="34"/>
    </row>
    <row r="1531" spans="3:3" x14ac:dyDescent="0.25">
      <c r="C1531" s="34"/>
    </row>
    <row r="1532" spans="3:3" x14ac:dyDescent="0.25">
      <c r="C1532" s="34"/>
    </row>
    <row r="1533" spans="3:3" x14ac:dyDescent="0.25">
      <c r="C1533" s="34"/>
    </row>
    <row r="1534" spans="3:3" x14ac:dyDescent="0.25">
      <c r="C1534" s="34"/>
    </row>
    <row r="1535" spans="3:3" x14ac:dyDescent="0.25">
      <c r="C1535" s="34"/>
    </row>
    <row r="1536" spans="3:3" x14ac:dyDescent="0.25">
      <c r="C1536" s="34"/>
    </row>
    <row r="1537" spans="3:3" x14ac:dyDescent="0.25">
      <c r="C1537" s="34"/>
    </row>
    <row r="1538" spans="3:3" x14ac:dyDescent="0.25">
      <c r="C1538" s="34"/>
    </row>
    <row r="1539" spans="3:3" x14ac:dyDescent="0.25">
      <c r="C1539" s="34"/>
    </row>
    <row r="1540" spans="3:3" x14ac:dyDescent="0.25">
      <c r="C1540" s="34"/>
    </row>
    <row r="1541" spans="3:3" x14ac:dyDescent="0.25">
      <c r="C1541" s="34"/>
    </row>
    <row r="1542" spans="3:3" x14ac:dyDescent="0.25">
      <c r="C1542" s="34"/>
    </row>
    <row r="1543" spans="3:3" x14ac:dyDescent="0.25">
      <c r="C1543" s="34"/>
    </row>
    <row r="1544" spans="3:3" x14ac:dyDescent="0.25">
      <c r="C1544" s="34"/>
    </row>
    <row r="1545" spans="3:3" x14ac:dyDescent="0.25">
      <c r="C1545" s="34"/>
    </row>
    <row r="1546" spans="3:3" x14ac:dyDescent="0.25">
      <c r="C1546" s="34"/>
    </row>
    <row r="1547" spans="3:3" x14ac:dyDescent="0.25">
      <c r="C1547" s="34"/>
    </row>
    <row r="1548" spans="3:3" x14ac:dyDescent="0.25">
      <c r="C1548" s="34"/>
    </row>
    <row r="1549" spans="3:3" x14ac:dyDescent="0.25">
      <c r="C1549" s="34"/>
    </row>
    <row r="1550" spans="3:3" x14ac:dyDescent="0.25">
      <c r="C1550" s="34"/>
    </row>
    <row r="1551" spans="3:3" x14ac:dyDescent="0.25">
      <c r="C1551" s="34"/>
    </row>
    <row r="1552" spans="3:3" x14ac:dyDescent="0.25">
      <c r="C1552" s="34"/>
    </row>
    <row r="1553" spans="3:3" x14ac:dyDescent="0.25">
      <c r="C1553" s="34"/>
    </row>
    <row r="1554" spans="3:3" x14ac:dyDescent="0.25">
      <c r="C1554" s="34"/>
    </row>
    <row r="1555" spans="3:3" x14ac:dyDescent="0.25">
      <c r="C1555" s="34"/>
    </row>
    <row r="1556" spans="3:3" x14ac:dyDescent="0.25">
      <c r="C1556" s="34"/>
    </row>
    <row r="1557" spans="3:3" x14ac:dyDescent="0.25">
      <c r="C1557" s="34"/>
    </row>
    <row r="1558" spans="3:3" x14ac:dyDescent="0.25">
      <c r="C1558" s="34"/>
    </row>
    <row r="1559" spans="3:3" x14ac:dyDescent="0.25">
      <c r="C1559" s="34"/>
    </row>
    <row r="1560" spans="3:3" x14ac:dyDescent="0.25">
      <c r="C1560" s="34"/>
    </row>
    <row r="1561" spans="3:3" x14ac:dyDescent="0.25">
      <c r="C1561" s="34"/>
    </row>
    <row r="1562" spans="3:3" x14ac:dyDescent="0.25">
      <c r="C1562" s="34"/>
    </row>
    <row r="1563" spans="3:3" x14ac:dyDescent="0.25">
      <c r="C1563" s="34"/>
    </row>
    <row r="1564" spans="3:3" x14ac:dyDescent="0.25">
      <c r="C1564" s="34"/>
    </row>
    <row r="1565" spans="3:3" x14ac:dyDescent="0.25">
      <c r="C1565" s="34"/>
    </row>
    <row r="1566" spans="3:3" x14ac:dyDescent="0.25">
      <c r="C1566" s="34"/>
    </row>
    <row r="1567" spans="3:3" x14ac:dyDescent="0.25">
      <c r="C1567" s="34"/>
    </row>
    <row r="1568" spans="3:3" x14ac:dyDescent="0.25">
      <c r="C1568" s="34"/>
    </row>
    <row r="1569" spans="3:3" x14ac:dyDescent="0.25">
      <c r="C1569" s="34"/>
    </row>
    <row r="1570" spans="3:3" x14ac:dyDescent="0.25">
      <c r="C1570" s="34"/>
    </row>
    <row r="1571" spans="3:3" x14ac:dyDescent="0.25">
      <c r="C1571" s="34"/>
    </row>
    <row r="1572" spans="3:3" x14ac:dyDescent="0.25">
      <c r="C1572" s="34"/>
    </row>
    <row r="1573" spans="3:3" x14ac:dyDescent="0.25">
      <c r="C1573" s="34"/>
    </row>
    <row r="1574" spans="3:3" x14ac:dyDescent="0.25">
      <c r="C1574" s="34"/>
    </row>
    <row r="1575" spans="3:3" x14ac:dyDescent="0.25">
      <c r="C1575" s="34"/>
    </row>
    <row r="1576" spans="3:3" x14ac:dyDescent="0.25">
      <c r="C1576" s="34"/>
    </row>
    <row r="1577" spans="3:3" x14ac:dyDescent="0.25">
      <c r="C1577" s="34"/>
    </row>
    <row r="1578" spans="3:3" x14ac:dyDescent="0.25">
      <c r="C1578" s="34"/>
    </row>
    <row r="1579" spans="3:3" x14ac:dyDescent="0.25">
      <c r="C1579" s="34"/>
    </row>
    <row r="1580" spans="3:3" x14ac:dyDescent="0.25">
      <c r="C1580" s="34"/>
    </row>
    <row r="1581" spans="3:3" x14ac:dyDescent="0.25">
      <c r="C1581" s="34"/>
    </row>
    <row r="1582" spans="3:3" x14ac:dyDescent="0.25">
      <c r="C1582" s="34"/>
    </row>
    <row r="1583" spans="3:3" x14ac:dyDescent="0.25">
      <c r="C1583" s="34"/>
    </row>
    <row r="1584" spans="3:3" x14ac:dyDescent="0.25">
      <c r="C1584" s="34"/>
    </row>
    <row r="1585" spans="3:3" x14ac:dyDescent="0.25">
      <c r="C1585" s="34"/>
    </row>
    <row r="1586" spans="3:3" x14ac:dyDescent="0.25">
      <c r="C1586" s="34"/>
    </row>
    <row r="1587" spans="3:3" x14ac:dyDescent="0.25">
      <c r="C1587" s="34"/>
    </row>
    <row r="1588" spans="3:3" x14ac:dyDescent="0.25">
      <c r="C1588" s="34"/>
    </row>
    <row r="1589" spans="3:3" x14ac:dyDescent="0.25">
      <c r="C1589" s="34"/>
    </row>
    <row r="1590" spans="3:3" x14ac:dyDescent="0.25">
      <c r="C1590" s="34"/>
    </row>
    <row r="1591" spans="3:3" x14ac:dyDescent="0.25">
      <c r="C1591" s="34"/>
    </row>
    <row r="1592" spans="3:3" x14ac:dyDescent="0.25">
      <c r="C1592" s="34"/>
    </row>
    <row r="1593" spans="3:3" x14ac:dyDescent="0.25">
      <c r="C1593" s="34"/>
    </row>
    <row r="1594" spans="3:3" x14ac:dyDescent="0.25">
      <c r="C1594" s="34"/>
    </row>
    <row r="1595" spans="3:3" x14ac:dyDescent="0.25">
      <c r="C1595" s="34"/>
    </row>
    <row r="1596" spans="3:3" x14ac:dyDescent="0.25">
      <c r="C1596" s="34"/>
    </row>
    <row r="1597" spans="3:3" x14ac:dyDescent="0.25">
      <c r="C1597" s="34"/>
    </row>
    <row r="1598" spans="3:3" x14ac:dyDescent="0.25">
      <c r="C1598" s="34"/>
    </row>
    <row r="1599" spans="3:3" x14ac:dyDescent="0.25">
      <c r="C1599" s="34"/>
    </row>
    <row r="1600" spans="3:3" x14ac:dyDescent="0.25">
      <c r="C1600" s="34"/>
    </row>
    <row r="1601" spans="3:3" x14ac:dyDescent="0.25">
      <c r="C1601" s="34"/>
    </row>
    <row r="1602" spans="3:3" x14ac:dyDescent="0.25">
      <c r="C1602" s="34"/>
    </row>
    <row r="1603" spans="3:3" x14ac:dyDescent="0.25">
      <c r="C1603" s="34"/>
    </row>
    <row r="1604" spans="3:3" x14ac:dyDescent="0.25">
      <c r="C1604" s="34"/>
    </row>
    <row r="1605" spans="3:3" x14ac:dyDescent="0.25">
      <c r="C1605" s="34"/>
    </row>
    <row r="1606" spans="3:3" x14ac:dyDescent="0.25">
      <c r="C1606" s="34"/>
    </row>
    <row r="1607" spans="3:3" x14ac:dyDescent="0.25">
      <c r="C1607" s="34"/>
    </row>
    <row r="1608" spans="3:3" x14ac:dyDescent="0.25">
      <c r="C1608" s="34"/>
    </row>
    <row r="1609" spans="3:3" x14ac:dyDescent="0.25">
      <c r="C1609" s="34"/>
    </row>
    <row r="1610" spans="3:3" x14ac:dyDescent="0.25">
      <c r="C1610" s="34"/>
    </row>
    <row r="1611" spans="3:3" x14ac:dyDescent="0.25">
      <c r="C1611" s="34"/>
    </row>
    <row r="1612" spans="3:3" x14ac:dyDescent="0.25">
      <c r="C1612" s="34"/>
    </row>
    <row r="1613" spans="3:3" x14ac:dyDescent="0.25">
      <c r="C1613" s="34"/>
    </row>
    <row r="1614" spans="3:3" x14ac:dyDescent="0.25">
      <c r="C1614" s="34"/>
    </row>
    <row r="1615" spans="3:3" x14ac:dyDescent="0.25">
      <c r="C1615" s="34"/>
    </row>
    <row r="1616" spans="3:3" x14ac:dyDescent="0.25">
      <c r="C1616" s="34"/>
    </row>
    <row r="1617" spans="3:3" x14ac:dyDescent="0.25">
      <c r="C1617" s="34"/>
    </row>
    <row r="1618" spans="3:3" x14ac:dyDescent="0.25">
      <c r="C1618" s="34"/>
    </row>
    <row r="1619" spans="3:3" x14ac:dyDescent="0.25">
      <c r="C1619" s="34"/>
    </row>
    <row r="1620" spans="3:3" x14ac:dyDescent="0.25">
      <c r="C1620" s="34"/>
    </row>
    <row r="1621" spans="3:3" x14ac:dyDescent="0.25">
      <c r="C1621" s="34"/>
    </row>
    <row r="1622" spans="3:3" x14ac:dyDescent="0.25">
      <c r="C1622" s="34"/>
    </row>
    <row r="1623" spans="3:3" x14ac:dyDescent="0.25">
      <c r="C1623" s="34"/>
    </row>
    <row r="1624" spans="3:3" x14ac:dyDescent="0.25">
      <c r="C1624" s="34"/>
    </row>
    <row r="1625" spans="3:3" x14ac:dyDescent="0.25">
      <c r="C1625" s="34"/>
    </row>
    <row r="1626" spans="3:3" x14ac:dyDescent="0.25">
      <c r="C1626" s="34"/>
    </row>
    <row r="1627" spans="3:3" x14ac:dyDescent="0.25">
      <c r="C1627" s="34"/>
    </row>
    <row r="1628" spans="3:3" x14ac:dyDescent="0.25">
      <c r="C1628" s="34"/>
    </row>
    <row r="1629" spans="3:3" x14ac:dyDescent="0.25">
      <c r="C1629" s="34"/>
    </row>
    <row r="1630" spans="3:3" x14ac:dyDescent="0.25">
      <c r="C1630" s="34"/>
    </row>
    <row r="1631" spans="3:3" x14ac:dyDescent="0.25">
      <c r="C1631" s="34"/>
    </row>
    <row r="1632" spans="3:3" x14ac:dyDescent="0.25">
      <c r="C1632" s="34"/>
    </row>
    <row r="1633" spans="3:3" x14ac:dyDescent="0.25">
      <c r="C1633" s="34"/>
    </row>
    <row r="1634" spans="3:3" x14ac:dyDescent="0.25">
      <c r="C1634" s="34"/>
    </row>
    <row r="1635" spans="3:3" x14ac:dyDescent="0.25">
      <c r="C1635" s="34"/>
    </row>
    <row r="1636" spans="3:3" x14ac:dyDescent="0.25">
      <c r="C1636" s="34"/>
    </row>
    <row r="1637" spans="3:3" x14ac:dyDescent="0.25">
      <c r="C1637" s="34"/>
    </row>
    <row r="1638" spans="3:3" x14ac:dyDescent="0.25">
      <c r="C1638" s="34"/>
    </row>
    <row r="1639" spans="3:3" x14ac:dyDescent="0.25">
      <c r="C1639" s="34"/>
    </row>
    <row r="1640" spans="3:3" x14ac:dyDescent="0.25">
      <c r="C1640" s="34"/>
    </row>
    <row r="1641" spans="3:3" x14ac:dyDescent="0.25">
      <c r="C1641" s="34"/>
    </row>
    <row r="1642" spans="3:3" x14ac:dyDescent="0.25">
      <c r="C1642" s="34"/>
    </row>
    <row r="1643" spans="3:3" x14ac:dyDescent="0.25">
      <c r="C1643" s="34"/>
    </row>
    <row r="1644" spans="3:3" x14ac:dyDescent="0.25">
      <c r="C1644" s="34"/>
    </row>
    <row r="1645" spans="3:3" x14ac:dyDescent="0.25">
      <c r="C1645" s="34"/>
    </row>
    <row r="1646" spans="3:3" x14ac:dyDescent="0.25">
      <c r="C1646" s="34"/>
    </row>
    <row r="1647" spans="3:3" x14ac:dyDescent="0.25">
      <c r="C1647" s="34"/>
    </row>
    <row r="1648" spans="3:3" x14ac:dyDescent="0.25">
      <c r="C1648" s="34"/>
    </row>
    <row r="1649" spans="3:3" x14ac:dyDescent="0.25">
      <c r="C1649" s="34"/>
    </row>
    <row r="1650" spans="3:3" x14ac:dyDescent="0.25">
      <c r="C1650" s="34"/>
    </row>
    <row r="1651" spans="3:3" x14ac:dyDescent="0.25">
      <c r="C1651" s="34"/>
    </row>
    <row r="1652" spans="3:3" x14ac:dyDescent="0.25">
      <c r="C1652" s="34"/>
    </row>
    <row r="1653" spans="3:3" x14ac:dyDescent="0.25">
      <c r="C1653" s="34"/>
    </row>
    <row r="1654" spans="3:3" x14ac:dyDescent="0.25">
      <c r="C1654" s="34"/>
    </row>
    <row r="1655" spans="3:3" x14ac:dyDescent="0.25">
      <c r="C1655" s="34"/>
    </row>
    <row r="1656" spans="3:3" x14ac:dyDescent="0.25">
      <c r="C1656" s="34"/>
    </row>
    <row r="1657" spans="3:3" x14ac:dyDescent="0.25">
      <c r="C1657" s="34"/>
    </row>
    <row r="1658" spans="3:3" x14ac:dyDescent="0.25">
      <c r="C1658" s="34"/>
    </row>
    <row r="1659" spans="3:3" x14ac:dyDescent="0.25">
      <c r="C1659" s="34"/>
    </row>
    <row r="1660" spans="3:3" x14ac:dyDescent="0.25">
      <c r="C1660" s="34"/>
    </row>
    <row r="1661" spans="3:3" x14ac:dyDescent="0.25">
      <c r="C1661" s="34"/>
    </row>
    <row r="1662" spans="3:3" x14ac:dyDescent="0.25">
      <c r="C1662" s="34"/>
    </row>
    <row r="1663" spans="3:3" x14ac:dyDescent="0.25">
      <c r="C1663" s="34"/>
    </row>
    <row r="1664" spans="3:3" x14ac:dyDescent="0.25">
      <c r="C1664" s="34"/>
    </row>
    <row r="1665" spans="3:3" x14ac:dyDescent="0.25">
      <c r="C1665" s="34"/>
    </row>
    <row r="1666" spans="3:3" x14ac:dyDescent="0.25">
      <c r="C1666" s="34"/>
    </row>
    <row r="1667" spans="3:3" x14ac:dyDescent="0.25">
      <c r="C1667" s="34"/>
    </row>
    <row r="1668" spans="3:3" x14ac:dyDescent="0.25">
      <c r="C1668" s="34"/>
    </row>
    <row r="1669" spans="3:3" x14ac:dyDescent="0.25">
      <c r="C1669" s="34"/>
    </row>
    <row r="1670" spans="3:3" x14ac:dyDescent="0.25">
      <c r="C1670" s="34"/>
    </row>
    <row r="1671" spans="3:3" x14ac:dyDescent="0.25">
      <c r="C1671" s="34"/>
    </row>
    <row r="1672" spans="3:3" x14ac:dyDescent="0.25">
      <c r="C1672" s="34"/>
    </row>
    <row r="1673" spans="3:3" x14ac:dyDescent="0.25">
      <c r="C1673" s="34"/>
    </row>
    <row r="1674" spans="3:3" x14ac:dyDescent="0.25">
      <c r="C1674" s="34"/>
    </row>
    <row r="1675" spans="3:3" x14ac:dyDescent="0.25">
      <c r="C1675" s="34"/>
    </row>
    <row r="1676" spans="3:3" x14ac:dyDescent="0.25">
      <c r="C1676" s="34"/>
    </row>
    <row r="1677" spans="3:3" x14ac:dyDescent="0.25">
      <c r="C1677" s="34"/>
    </row>
    <row r="1678" spans="3:3" x14ac:dyDescent="0.25">
      <c r="C1678" s="34"/>
    </row>
    <row r="1679" spans="3:3" x14ac:dyDescent="0.25">
      <c r="C1679" s="34"/>
    </row>
    <row r="1680" spans="3:3" x14ac:dyDescent="0.25">
      <c r="C1680" s="34"/>
    </row>
    <row r="1681" spans="3:3" x14ac:dyDescent="0.25">
      <c r="C1681" s="34"/>
    </row>
    <row r="1682" spans="3:3" x14ac:dyDescent="0.25">
      <c r="C1682" s="34"/>
    </row>
    <row r="1683" spans="3:3" x14ac:dyDescent="0.25">
      <c r="C1683" s="34"/>
    </row>
    <row r="1684" spans="3:3" x14ac:dyDescent="0.25">
      <c r="C1684" s="34"/>
    </row>
    <row r="1685" spans="3:3" x14ac:dyDescent="0.25">
      <c r="C1685" s="34"/>
    </row>
    <row r="1686" spans="3:3" x14ac:dyDescent="0.25">
      <c r="C1686" s="34"/>
    </row>
    <row r="1687" spans="3:3" x14ac:dyDescent="0.25">
      <c r="C1687" s="34"/>
    </row>
    <row r="1688" spans="3:3" x14ac:dyDescent="0.25">
      <c r="C1688" s="34"/>
    </row>
    <row r="1689" spans="3:3" x14ac:dyDescent="0.25">
      <c r="C1689" s="34"/>
    </row>
    <row r="1690" spans="3:3" x14ac:dyDescent="0.25">
      <c r="C1690" s="34"/>
    </row>
    <row r="1691" spans="3:3" x14ac:dyDescent="0.25">
      <c r="C1691" s="34"/>
    </row>
    <row r="1692" spans="3:3" x14ac:dyDescent="0.25">
      <c r="C1692" s="34"/>
    </row>
    <row r="1693" spans="3:3" x14ac:dyDescent="0.25">
      <c r="C1693" s="34"/>
    </row>
    <row r="1694" spans="3:3" x14ac:dyDescent="0.25">
      <c r="C1694" s="34"/>
    </row>
    <row r="1695" spans="3:3" x14ac:dyDescent="0.25">
      <c r="C1695" s="34"/>
    </row>
    <row r="1696" spans="3:3" x14ac:dyDescent="0.25">
      <c r="C1696" s="34"/>
    </row>
    <row r="1697" spans="3:3" x14ac:dyDescent="0.25">
      <c r="C1697" s="34"/>
    </row>
    <row r="1698" spans="3:3" x14ac:dyDescent="0.25">
      <c r="C1698" s="34"/>
    </row>
    <row r="1699" spans="3:3" x14ac:dyDescent="0.25">
      <c r="C1699" s="34"/>
    </row>
    <row r="1700" spans="3:3" x14ac:dyDescent="0.25">
      <c r="C1700" s="34"/>
    </row>
    <row r="1701" spans="3:3" x14ac:dyDescent="0.25">
      <c r="C1701" s="34"/>
    </row>
    <row r="1702" spans="3:3" x14ac:dyDescent="0.25">
      <c r="C1702" s="34"/>
    </row>
    <row r="1703" spans="3:3" x14ac:dyDescent="0.25">
      <c r="C1703" s="34"/>
    </row>
    <row r="1704" spans="3:3" x14ac:dyDescent="0.25">
      <c r="C1704" s="34"/>
    </row>
    <row r="1705" spans="3:3" x14ac:dyDescent="0.25">
      <c r="C1705" s="34"/>
    </row>
    <row r="1706" spans="3:3" x14ac:dyDescent="0.25">
      <c r="C1706" s="34"/>
    </row>
    <row r="1707" spans="3:3" x14ac:dyDescent="0.25">
      <c r="C1707" s="34"/>
    </row>
    <row r="1708" spans="3:3" x14ac:dyDescent="0.25">
      <c r="C1708" s="34"/>
    </row>
    <row r="1709" spans="3:3" x14ac:dyDescent="0.25">
      <c r="C1709" s="34"/>
    </row>
    <row r="1710" spans="3:3" x14ac:dyDescent="0.25">
      <c r="C1710" s="34"/>
    </row>
    <row r="1711" spans="3:3" x14ac:dyDescent="0.25">
      <c r="C1711" s="34"/>
    </row>
    <row r="1712" spans="3:3" x14ac:dyDescent="0.25">
      <c r="C1712" s="34"/>
    </row>
    <row r="1713" spans="3:3" x14ac:dyDescent="0.25">
      <c r="C1713" s="34"/>
    </row>
    <row r="1714" spans="3:3" x14ac:dyDescent="0.25">
      <c r="C1714" s="34"/>
    </row>
    <row r="1715" spans="3:3" x14ac:dyDescent="0.25">
      <c r="C1715" s="34"/>
    </row>
    <row r="1716" spans="3:3" x14ac:dyDescent="0.25">
      <c r="C1716" s="34"/>
    </row>
    <row r="1717" spans="3:3" x14ac:dyDescent="0.25">
      <c r="C1717" s="34"/>
    </row>
    <row r="1718" spans="3:3" x14ac:dyDescent="0.25">
      <c r="C1718" s="34"/>
    </row>
    <row r="1719" spans="3:3" x14ac:dyDescent="0.25">
      <c r="C1719" s="34"/>
    </row>
    <row r="1720" spans="3:3" x14ac:dyDescent="0.25">
      <c r="C1720" s="34"/>
    </row>
    <row r="1721" spans="3:3" x14ac:dyDescent="0.25">
      <c r="C1721" s="34"/>
    </row>
    <row r="1722" spans="3:3" x14ac:dyDescent="0.25">
      <c r="C1722" s="34"/>
    </row>
    <row r="1723" spans="3:3" x14ac:dyDescent="0.25">
      <c r="C1723" s="34"/>
    </row>
    <row r="1724" spans="3:3" x14ac:dyDescent="0.25">
      <c r="C1724" s="34"/>
    </row>
    <row r="1725" spans="3:3" x14ac:dyDescent="0.25">
      <c r="C1725" s="34"/>
    </row>
    <row r="1726" spans="3:3" x14ac:dyDescent="0.25">
      <c r="C1726" s="34"/>
    </row>
    <row r="1727" spans="3:3" x14ac:dyDescent="0.25">
      <c r="C1727" s="34"/>
    </row>
    <row r="1728" spans="3:3" x14ac:dyDescent="0.25">
      <c r="C1728" s="34"/>
    </row>
    <row r="1729" spans="3:3" x14ac:dyDescent="0.25">
      <c r="C1729" s="34"/>
    </row>
    <row r="1730" spans="3:3" x14ac:dyDescent="0.25">
      <c r="C1730" s="34"/>
    </row>
    <row r="1731" spans="3:3" x14ac:dyDescent="0.25">
      <c r="C1731" s="34"/>
    </row>
    <row r="1732" spans="3:3" x14ac:dyDescent="0.25">
      <c r="C1732" s="34"/>
    </row>
    <row r="1733" spans="3:3" x14ac:dyDescent="0.25">
      <c r="C1733" s="34"/>
    </row>
    <row r="1734" spans="3:3" x14ac:dyDescent="0.25">
      <c r="C1734" s="34"/>
    </row>
    <row r="1735" spans="3:3" x14ac:dyDescent="0.25">
      <c r="C1735" s="34"/>
    </row>
    <row r="1736" spans="3:3" x14ac:dyDescent="0.25">
      <c r="C1736" s="34"/>
    </row>
    <row r="1737" spans="3:3" x14ac:dyDescent="0.25">
      <c r="C1737" s="34"/>
    </row>
    <row r="1738" spans="3:3" x14ac:dyDescent="0.25">
      <c r="C1738" s="34"/>
    </row>
    <row r="1739" spans="3:3" x14ac:dyDescent="0.25">
      <c r="C1739" s="34"/>
    </row>
    <row r="1740" spans="3:3" x14ac:dyDescent="0.25">
      <c r="C1740" s="34"/>
    </row>
    <row r="1741" spans="3:3" x14ac:dyDescent="0.25">
      <c r="C1741" s="34"/>
    </row>
    <row r="1742" spans="3:3" x14ac:dyDescent="0.25">
      <c r="C1742" s="34"/>
    </row>
    <row r="1743" spans="3:3" x14ac:dyDescent="0.25">
      <c r="C1743" s="34"/>
    </row>
    <row r="1744" spans="3:3" x14ac:dyDescent="0.25">
      <c r="C1744" s="34"/>
    </row>
    <row r="1745" spans="3:3" x14ac:dyDescent="0.25">
      <c r="C1745" s="34"/>
    </row>
    <row r="1746" spans="3:3" x14ac:dyDescent="0.25">
      <c r="C1746" s="34"/>
    </row>
    <row r="1747" spans="3:3" x14ac:dyDescent="0.25">
      <c r="C1747" s="34"/>
    </row>
    <row r="1748" spans="3:3" x14ac:dyDescent="0.25">
      <c r="C1748" s="34"/>
    </row>
    <row r="1749" spans="3:3" x14ac:dyDescent="0.25">
      <c r="C1749" s="34"/>
    </row>
    <row r="1750" spans="3:3" x14ac:dyDescent="0.25">
      <c r="C1750" s="34"/>
    </row>
    <row r="1751" spans="3:3" x14ac:dyDescent="0.25">
      <c r="C1751" s="34"/>
    </row>
    <row r="1752" spans="3:3" x14ac:dyDescent="0.25">
      <c r="C1752" s="34"/>
    </row>
    <row r="1753" spans="3:3" x14ac:dyDescent="0.25">
      <c r="C1753" s="34"/>
    </row>
    <row r="1754" spans="3:3" x14ac:dyDescent="0.25">
      <c r="C1754" s="34"/>
    </row>
    <row r="1755" spans="3:3" x14ac:dyDescent="0.25">
      <c r="C1755" s="34"/>
    </row>
    <row r="1756" spans="3:3" x14ac:dyDescent="0.25">
      <c r="C1756" s="34"/>
    </row>
    <row r="1757" spans="3:3" x14ac:dyDescent="0.25">
      <c r="C1757" s="34"/>
    </row>
    <row r="1758" spans="3:3" x14ac:dyDescent="0.25">
      <c r="C1758" s="34"/>
    </row>
    <row r="1759" spans="3:3" x14ac:dyDescent="0.25">
      <c r="C1759" s="34"/>
    </row>
    <row r="1760" spans="3:3" x14ac:dyDescent="0.25">
      <c r="C1760" s="34"/>
    </row>
    <row r="1761" spans="3:3" x14ac:dyDescent="0.25">
      <c r="C1761" s="34"/>
    </row>
    <row r="1762" spans="3:3" x14ac:dyDescent="0.25">
      <c r="C1762" s="34"/>
    </row>
    <row r="1763" spans="3:3" x14ac:dyDescent="0.25">
      <c r="C1763" s="34"/>
    </row>
    <row r="1764" spans="3:3" x14ac:dyDescent="0.25">
      <c r="C1764" s="34"/>
    </row>
    <row r="1765" spans="3:3" x14ac:dyDescent="0.25">
      <c r="C1765" s="34"/>
    </row>
    <row r="1766" spans="3:3" x14ac:dyDescent="0.25">
      <c r="C1766" s="34"/>
    </row>
    <row r="1767" spans="3:3" x14ac:dyDescent="0.25">
      <c r="C1767" s="34"/>
    </row>
    <row r="1768" spans="3:3" x14ac:dyDescent="0.25">
      <c r="C1768" s="34"/>
    </row>
    <row r="1769" spans="3:3" x14ac:dyDescent="0.25">
      <c r="C1769" s="34"/>
    </row>
    <row r="1770" spans="3:3" x14ac:dyDescent="0.25">
      <c r="C1770" s="34"/>
    </row>
    <row r="1771" spans="3:3" x14ac:dyDescent="0.25">
      <c r="C1771" s="34"/>
    </row>
    <row r="1772" spans="3:3" x14ac:dyDescent="0.25">
      <c r="C1772" s="34"/>
    </row>
    <row r="1773" spans="3:3" x14ac:dyDescent="0.25">
      <c r="C1773" s="34"/>
    </row>
    <row r="1774" spans="3:3" x14ac:dyDescent="0.25">
      <c r="C1774" s="34"/>
    </row>
    <row r="1775" spans="3:3" x14ac:dyDescent="0.25">
      <c r="C1775" s="34"/>
    </row>
    <row r="1776" spans="3:3" x14ac:dyDescent="0.25">
      <c r="C1776" s="34"/>
    </row>
    <row r="1777" spans="3:3" x14ac:dyDescent="0.25">
      <c r="C1777" s="34"/>
    </row>
    <row r="1778" spans="3:3" x14ac:dyDescent="0.25">
      <c r="C1778" s="34"/>
    </row>
    <row r="1779" spans="3:3" x14ac:dyDescent="0.25">
      <c r="C1779" s="34"/>
    </row>
    <row r="1780" spans="3:3" x14ac:dyDescent="0.25">
      <c r="C1780" s="34"/>
    </row>
    <row r="1781" spans="3:3" x14ac:dyDescent="0.25">
      <c r="C1781" s="34"/>
    </row>
    <row r="1782" spans="3:3" x14ac:dyDescent="0.25">
      <c r="C1782" s="34"/>
    </row>
    <row r="1783" spans="3:3" x14ac:dyDescent="0.25">
      <c r="C1783" s="34"/>
    </row>
    <row r="1784" spans="3:3" x14ac:dyDescent="0.25">
      <c r="C1784" s="34"/>
    </row>
    <row r="1785" spans="3:3" x14ac:dyDescent="0.25">
      <c r="C1785" s="34"/>
    </row>
    <row r="1786" spans="3:3" x14ac:dyDescent="0.25">
      <c r="C1786" s="34"/>
    </row>
    <row r="1787" spans="3:3" x14ac:dyDescent="0.25">
      <c r="C1787" s="34"/>
    </row>
    <row r="1788" spans="3:3" x14ac:dyDescent="0.25">
      <c r="C1788" s="34"/>
    </row>
    <row r="1789" spans="3:3" x14ac:dyDescent="0.25">
      <c r="C1789" s="34"/>
    </row>
    <row r="1790" spans="3:3" x14ac:dyDescent="0.25">
      <c r="C1790" s="34"/>
    </row>
    <row r="1791" spans="3:3" x14ac:dyDescent="0.25">
      <c r="C1791" s="34"/>
    </row>
    <row r="1792" spans="3:3" x14ac:dyDescent="0.25">
      <c r="C1792" s="34"/>
    </row>
    <row r="1793" spans="3:3" x14ac:dyDescent="0.25">
      <c r="C1793" s="34"/>
    </row>
    <row r="1794" spans="3:3" x14ac:dyDescent="0.25">
      <c r="C1794" s="34"/>
    </row>
    <row r="1795" spans="3:3" x14ac:dyDescent="0.25">
      <c r="C1795" s="34"/>
    </row>
    <row r="1796" spans="3:3" x14ac:dyDescent="0.25">
      <c r="C1796" s="34"/>
    </row>
    <row r="1797" spans="3:3" x14ac:dyDescent="0.25">
      <c r="C1797" s="34"/>
    </row>
    <row r="1798" spans="3:3" x14ac:dyDescent="0.25">
      <c r="C1798" s="34"/>
    </row>
    <row r="1799" spans="3:3" x14ac:dyDescent="0.25">
      <c r="C1799" s="34"/>
    </row>
    <row r="1800" spans="3:3" x14ac:dyDescent="0.25">
      <c r="C1800" s="34"/>
    </row>
    <row r="1801" spans="3:3" x14ac:dyDescent="0.25">
      <c r="C1801" s="34"/>
    </row>
    <row r="1802" spans="3:3" x14ac:dyDescent="0.25">
      <c r="C1802" s="34"/>
    </row>
    <row r="1803" spans="3:3" x14ac:dyDescent="0.25">
      <c r="C1803" s="34"/>
    </row>
    <row r="1804" spans="3:3" x14ac:dyDescent="0.25">
      <c r="C1804" s="34"/>
    </row>
    <row r="1805" spans="3:3" x14ac:dyDescent="0.25">
      <c r="C1805" s="34"/>
    </row>
    <row r="1806" spans="3:3" x14ac:dyDescent="0.25">
      <c r="C1806" s="34"/>
    </row>
    <row r="1807" spans="3:3" x14ac:dyDescent="0.25">
      <c r="C1807" s="34"/>
    </row>
    <row r="1808" spans="3:3" x14ac:dyDescent="0.25">
      <c r="C1808" s="34"/>
    </row>
    <row r="1809" spans="3:3" x14ac:dyDescent="0.25">
      <c r="C1809" s="34"/>
    </row>
    <row r="1810" spans="3:3" x14ac:dyDescent="0.25">
      <c r="C1810" s="34"/>
    </row>
    <row r="1811" spans="3:3" x14ac:dyDescent="0.25">
      <c r="C1811" s="34"/>
    </row>
    <row r="1812" spans="3:3" x14ac:dyDescent="0.25">
      <c r="C1812" s="34"/>
    </row>
    <row r="1813" spans="3:3" x14ac:dyDescent="0.25">
      <c r="C1813" s="34"/>
    </row>
    <row r="1814" spans="3:3" x14ac:dyDescent="0.25">
      <c r="C1814" s="34"/>
    </row>
    <row r="1815" spans="3:3" x14ac:dyDescent="0.25">
      <c r="C1815" s="34"/>
    </row>
    <row r="1816" spans="3:3" x14ac:dyDescent="0.25">
      <c r="C1816" s="34"/>
    </row>
    <row r="1817" spans="3:3" x14ac:dyDescent="0.25">
      <c r="C1817" s="34"/>
    </row>
    <row r="1818" spans="3:3" x14ac:dyDescent="0.25">
      <c r="C1818" s="34"/>
    </row>
    <row r="1819" spans="3:3" x14ac:dyDescent="0.25">
      <c r="C1819" s="34"/>
    </row>
    <row r="1820" spans="3:3" x14ac:dyDescent="0.25">
      <c r="C1820" s="34"/>
    </row>
    <row r="1821" spans="3:3" x14ac:dyDescent="0.25">
      <c r="C1821" s="34"/>
    </row>
    <row r="1822" spans="3:3" x14ac:dyDescent="0.25">
      <c r="C1822" s="34"/>
    </row>
    <row r="1823" spans="3:3" x14ac:dyDescent="0.25">
      <c r="C1823" s="34"/>
    </row>
    <row r="1824" spans="3:3" x14ac:dyDescent="0.25">
      <c r="C1824" s="34"/>
    </row>
    <row r="1825" spans="3:3" x14ac:dyDescent="0.25">
      <c r="C1825" s="34"/>
    </row>
    <row r="1826" spans="3:3" x14ac:dyDescent="0.25">
      <c r="C1826" s="34"/>
    </row>
    <row r="1827" spans="3:3" x14ac:dyDescent="0.25">
      <c r="C1827" s="34"/>
    </row>
    <row r="1828" spans="3:3" x14ac:dyDescent="0.25">
      <c r="C1828" s="34"/>
    </row>
    <row r="1829" spans="3:3" x14ac:dyDescent="0.25">
      <c r="C1829" s="34"/>
    </row>
    <row r="1830" spans="3:3" x14ac:dyDescent="0.25">
      <c r="C1830" s="34"/>
    </row>
    <row r="1831" spans="3:3" x14ac:dyDescent="0.25">
      <c r="C1831" s="34"/>
    </row>
    <row r="1832" spans="3:3" x14ac:dyDescent="0.25">
      <c r="C1832" s="34"/>
    </row>
    <row r="1833" spans="3:3" x14ac:dyDescent="0.25">
      <c r="C1833" s="34"/>
    </row>
    <row r="1834" spans="3:3" x14ac:dyDescent="0.25">
      <c r="C1834" s="34"/>
    </row>
    <row r="1835" spans="3:3" x14ac:dyDescent="0.25">
      <c r="C1835" s="34"/>
    </row>
    <row r="1836" spans="3:3" x14ac:dyDescent="0.25">
      <c r="C1836" s="34"/>
    </row>
    <row r="1837" spans="3:3" x14ac:dyDescent="0.25">
      <c r="C1837" s="34"/>
    </row>
    <row r="1838" spans="3:3" x14ac:dyDescent="0.25">
      <c r="C1838" s="34"/>
    </row>
    <row r="1839" spans="3:3" x14ac:dyDescent="0.25">
      <c r="C1839" s="34"/>
    </row>
    <row r="1840" spans="3:3" x14ac:dyDescent="0.25">
      <c r="C1840" s="34"/>
    </row>
    <row r="1841" spans="3:3" x14ac:dyDescent="0.25">
      <c r="C1841" s="34"/>
    </row>
    <row r="1842" spans="3:3" x14ac:dyDescent="0.25">
      <c r="C1842" s="34"/>
    </row>
    <row r="1843" spans="3:3" x14ac:dyDescent="0.25">
      <c r="C1843" s="34"/>
    </row>
    <row r="1844" spans="3:3" x14ac:dyDescent="0.25">
      <c r="C1844" s="34"/>
    </row>
    <row r="1845" spans="3:3" x14ac:dyDescent="0.25">
      <c r="C1845" s="34"/>
    </row>
    <row r="1846" spans="3:3" x14ac:dyDescent="0.25">
      <c r="C1846" s="34"/>
    </row>
    <row r="1847" spans="3:3" x14ac:dyDescent="0.25">
      <c r="C1847" s="34"/>
    </row>
    <row r="1848" spans="3:3" x14ac:dyDescent="0.25">
      <c r="C1848" s="34"/>
    </row>
    <row r="1849" spans="3:3" x14ac:dyDescent="0.25">
      <c r="C1849" s="34"/>
    </row>
    <row r="1850" spans="3:3" x14ac:dyDescent="0.25">
      <c r="C1850" s="34"/>
    </row>
    <row r="1851" spans="3:3" x14ac:dyDescent="0.25">
      <c r="C1851" s="34"/>
    </row>
    <row r="1852" spans="3:3" x14ac:dyDescent="0.25">
      <c r="C1852" s="34"/>
    </row>
    <row r="1853" spans="3:3" x14ac:dyDescent="0.25">
      <c r="C1853" s="34"/>
    </row>
    <row r="1854" spans="3:3" x14ac:dyDescent="0.25">
      <c r="C1854" s="34"/>
    </row>
    <row r="1855" spans="3:3" x14ac:dyDescent="0.25">
      <c r="C1855" s="34"/>
    </row>
    <row r="1856" spans="3:3" x14ac:dyDescent="0.25">
      <c r="C1856" s="34"/>
    </row>
    <row r="1857" spans="3:3" x14ac:dyDescent="0.25">
      <c r="C1857" s="34"/>
    </row>
    <row r="1858" spans="3:3" x14ac:dyDescent="0.25">
      <c r="C1858" s="34"/>
    </row>
    <row r="1859" spans="3:3" x14ac:dyDescent="0.25">
      <c r="C1859" s="34"/>
    </row>
    <row r="1860" spans="3:3" x14ac:dyDescent="0.25">
      <c r="C1860" s="34"/>
    </row>
    <row r="1861" spans="3:3" x14ac:dyDescent="0.25">
      <c r="C1861" s="34"/>
    </row>
    <row r="1862" spans="3:3" x14ac:dyDescent="0.25">
      <c r="C1862" s="34"/>
    </row>
    <row r="1863" spans="3:3" x14ac:dyDescent="0.25">
      <c r="C1863" s="34"/>
    </row>
    <row r="1864" spans="3:3" x14ac:dyDescent="0.25">
      <c r="C1864" s="34"/>
    </row>
    <row r="1865" spans="3:3" x14ac:dyDescent="0.25">
      <c r="C1865" s="34"/>
    </row>
    <row r="1866" spans="3:3" x14ac:dyDescent="0.25">
      <c r="C1866" s="34"/>
    </row>
    <row r="1867" spans="3:3" x14ac:dyDescent="0.25">
      <c r="C1867" s="34"/>
    </row>
    <row r="1868" spans="3:3" x14ac:dyDescent="0.25">
      <c r="C1868" s="34"/>
    </row>
    <row r="1869" spans="3:3" x14ac:dyDescent="0.25">
      <c r="C1869" s="34"/>
    </row>
    <row r="1870" spans="3:3" x14ac:dyDescent="0.25">
      <c r="C1870" s="34"/>
    </row>
    <row r="1871" spans="3:3" x14ac:dyDescent="0.25">
      <c r="C1871" s="34"/>
    </row>
    <row r="1872" spans="3:3" x14ac:dyDescent="0.25">
      <c r="C1872" s="34"/>
    </row>
    <row r="1873" spans="3:3" x14ac:dyDescent="0.25">
      <c r="C1873" s="34"/>
    </row>
    <row r="1874" spans="3:3" x14ac:dyDescent="0.25">
      <c r="C1874" s="34"/>
    </row>
    <row r="1875" spans="3:3" x14ac:dyDescent="0.25">
      <c r="C1875" s="34"/>
    </row>
    <row r="1876" spans="3:3" x14ac:dyDescent="0.25">
      <c r="C1876" s="34"/>
    </row>
    <row r="1877" spans="3:3" x14ac:dyDescent="0.25">
      <c r="C1877" s="34"/>
    </row>
    <row r="1878" spans="3:3" x14ac:dyDescent="0.25">
      <c r="C1878" s="34"/>
    </row>
    <row r="1879" spans="3:3" x14ac:dyDescent="0.25">
      <c r="C1879" s="34"/>
    </row>
    <row r="1880" spans="3:3" x14ac:dyDescent="0.25">
      <c r="C1880" s="34"/>
    </row>
    <row r="1881" spans="3:3" x14ac:dyDescent="0.25">
      <c r="C1881" s="34"/>
    </row>
    <row r="1882" spans="3:3" x14ac:dyDescent="0.25">
      <c r="C1882" s="34"/>
    </row>
    <row r="1883" spans="3:3" x14ac:dyDescent="0.25">
      <c r="C1883" s="34"/>
    </row>
    <row r="1884" spans="3:3" x14ac:dyDescent="0.25">
      <c r="C1884" s="34"/>
    </row>
    <row r="1885" spans="3:3" x14ac:dyDescent="0.25">
      <c r="C1885" s="34"/>
    </row>
    <row r="1886" spans="3:3" x14ac:dyDescent="0.25">
      <c r="C1886" s="34"/>
    </row>
    <row r="1887" spans="3:3" x14ac:dyDescent="0.25">
      <c r="C1887" s="34"/>
    </row>
    <row r="1888" spans="3:3" x14ac:dyDescent="0.25">
      <c r="C1888" s="34"/>
    </row>
    <row r="1889" spans="3:3" x14ac:dyDescent="0.25">
      <c r="C1889" s="34"/>
    </row>
    <row r="1890" spans="3:3" x14ac:dyDescent="0.25">
      <c r="C1890" s="34"/>
    </row>
    <row r="1891" spans="3:3" x14ac:dyDescent="0.25">
      <c r="C1891" s="34"/>
    </row>
    <row r="1892" spans="3:3" x14ac:dyDescent="0.25">
      <c r="C1892" s="34"/>
    </row>
    <row r="1893" spans="3:3" x14ac:dyDescent="0.25">
      <c r="C1893" s="34"/>
    </row>
    <row r="1894" spans="3:3" x14ac:dyDescent="0.25">
      <c r="C1894" s="34"/>
    </row>
    <row r="1895" spans="3:3" x14ac:dyDescent="0.25">
      <c r="C1895" s="34"/>
    </row>
    <row r="1896" spans="3:3" x14ac:dyDescent="0.25">
      <c r="C1896" s="34"/>
    </row>
    <row r="1897" spans="3:3" x14ac:dyDescent="0.25">
      <c r="C1897" s="34"/>
    </row>
    <row r="1898" spans="3:3" x14ac:dyDescent="0.25">
      <c r="C1898" s="34"/>
    </row>
    <row r="1899" spans="3:3" x14ac:dyDescent="0.25">
      <c r="C1899" s="34"/>
    </row>
    <row r="1900" spans="3:3" x14ac:dyDescent="0.25">
      <c r="C1900" s="34"/>
    </row>
    <row r="1901" spans="3:3" x14ac:dyDescent="0.25">
      <c r="C1901" s="34"/>
    </row>
    <row r="1902" spans="3:3" x14ac:dyDescent="0.25">
      <c r="C1902" s="34"/>
    </row>
    <row r="1903" spans="3:3" x14ac:dyDescent="0.25">
      <c r="C1903" s="34"/>
    </row>
    <row r="1904" spans="3:3" x14ac:dyDescent="0.25">
      <c r="C1904" s="34"/>
    </row>
    <row r="1905" spans="3:3" x14ac:dyDescent="0.25">
      <c r="C1905" s="34"/>
    </row>
    <row r="1906" spans="3:3" x14ac:dyDescent="0.25">
      <c r="C1906" s="34"/>
    </row>
    <row r="1907" spans="3:3" x14ac:dyDescent="0.25">
      <c r="C1907" s="34"/>
    </row>
    <row r="1908" spans="3:3" x14ac:dyDescent="0.25">
      <c r="C1908" s="34"/>
    </row>
    <row r="1909" spans="3:3" x14ac:dyDescent="0.25">
      <c r="C1909" s="34"/>
    </row>
    <row r="1910" spans="3:3" x14ac:dyDescent="0.25">
      <c r="C1910" s="34"/>
    </row>
    <row r="1911" spans="3:3" x14ac:dyDescent="0.25">
      <c r="C1911" s="34"/>
    </row>
    <row r="1912" spans="3:3" x14ac:dyDescent="0.25">
      <c r="C1912" s="34"/>
    </row>
    <row r="1913" spans="3:3" x14ac:dyDescent="0.25">
      <c r="C1913" s="34"/>
    </row>
    <row r="1914" spans="3:3" x14ac:dyDescent="0.25">
      <c r="C1914" s="34"/>
    </row>
    <row r="1915" spans="3:3" x14ac:dyDescent="0.25">
      <c r="C1915" s="34"/>
    </row>
    <row r="1916" spans="3:3" x14ac:dyDescent="0.25">
      <c r="C1916" s="34"/>
    </row>
    <row r="1917" spans="3:3" x14ac:dyDescent="0.25">
      <c r="C1917" s="34"/>
    </row>
    <row r="1918" spans="3:3" x14ac:dyDescent="0.25">
      <c r="C1918" s="34"/>
    </row>
    <row r="1919" spans="3:3" x14ac:dyDescent="0.25">
      <c r="C1919" s="34"/>
    </row>
    <row r="1920" spans="3:3" x14ac:dyDescent="0.25">
      <c r="C1920" s="34"/>
    </row>
    <row r="1921" spans="3:3" x14ac:dyDescent="0.25">
      <c r="C1921" s="34"/>
    </row>
    <row r="1922" spans="3:3" x14ac:dyDescent="0.25">
      <c r="C1922" s="34"/>
    </row>
    <row r="1923" spans="3:3" x14ac:dyDescent="0.25">
      <c r="C1923" s="34"/>
    </row>
    <row r="1924" spans="3:3" x14ac:dyDescent="0.25">
      <c r="C1924" s="34"/>
    </row>
    <row r="1925" spans="3:3" x14ac:dyDescent="0.25">
      <c r="C1925" s="34"/>
    </row>
    <row r="1926" spans="3:3" x14ac:dyDescent="0.25">
      <c r="C1926" s="34"/>
    </row>
    <row r="1927" spans="3:3" x14ac:dyDescent="0.25">
      <c r="C1927" s="34"/>
    </row>
    <row r="1928" spans="3:3" x14ac:dyDescent="0.25">
      <c r="C1928" s="34"/>
    </row>
    <row r="1929" spans="3:3" x14ac:dyDescent="0.25">
      <c r="C1929" s="34"/>
    </row>
    <row r="1930" spans="3:3" x14ac:dyDescent="0.25">
      <c r="C1930" s="34"/>
    </row>
    <row r="1931" spans="3:3" x14ac:dyDescent="0.25">
      <c r="C1931" s="34"/>
    </row>
    <row r="1932" spans="3:3" x14ac:dyDescent="0.25">
      <c r="C1932" s="34"/>
    </row>
    <row r="1933" spans="3:3" x14ac:dyDescent="0.25">
      <c r="C1933" s="34"/>
    </row>
    <row r="1934" spans="3:3" x14ac:dyDescent="0.25">
      <c r="C1934" s="34"/>
    </row>
    <row r="1935" spans="3:3" x14ac:dyDescent="0.25">
      <c r="C1935" s="34"/>
    </row>
    <row r="1936" spans="3:3" x14ac:dyDescent="0.25">
      <c r="C1936" s="34"/>
    </row>
    <row r="1937" spans="3:3" x14ac:dyDescent="0.25">
      <c r="C1937" s="34"/>
    </row>
    <row r="1938" spans="3:3" x14ac:dyDescent="0.25">
      <c r="C1938" s="34"/>
    </row>
    <row r="1939" spans="3:3" x14ac:dyDescent="0.25">
      <c r="C1939" s="34"/>
    </row>
    <row r="1940" spans="3:3" x14ac:dyDescent="0.25">
      <c r="C1940" s="34"/>
    </row>
    <row r="1941" spans="3:3" x14ac:dyDescent="0.25">
      <c r="C1941" s="34"/>
    </row>
    <row r="1942" spans="3:3" x14ac:dyDescent="0.25">
      <c r="C1942" s="34"/>
    </row>
    <row r="1943" spans="3:3" x14ac:dyDescent="0.25">
      <c r="C1943" s="34"/>
    </row>
    <row r="1944" spans="3:3" x14ac:dyDescent="0.25">
      <c r="C1944" s="34"/>
    </row>
    <row r="1945" spans="3:3" x14ac:dyDescent="0.25">
      <c r="C1945" s="34"/>
    </row>
    <row r="1946" spans="3:3" x14ac:dyDescent="0.25">
      <c r="C1946" s="34"/>
    </row>
    <row r="1947" spans="3:3" x14ac:dyDescent="0.25">
      <c r="C1947" s="34"/>
    </row>
    <row r="1948" spans="3:3" x14ac:dyDescent="0.25">
      <c r="C1948" s="34"/>
    </row>
    <row r="1949" spans="3:3" x14ac:dyDescent="0.25">
      <c r="C1949" s="34"/>
    </row>
    <row r="1950" spans="3:3" x14ac:dyDescent="0.25">
      <c r="C1950" s="34"/>
    </row>
    <row r="1951" spans="3:3" x14ac:dyDescent="0.25">
      <c r="C1951" s="34"/>
    </row>
    <row r="1952" spans="3:3" x14ac:dyDescent="0.25">
      <c r="C1952" s="34"/>
    </row>
    <row r="1953" spans="3:3" x14ac:dyDescent="0.25">
      <c r="C1953" s="34"/>
    </row>
    <row r="1954" spans="3:3" x14ac:dyDescent="0.25">
      <c r="C1954" s="34"/>
    </row>
  </sheetData>
  <mergeCells count="30">
    <mergeCell ref="B16:C16"/>
    <mergeCell ref="B17:C17"/>
    <mergeCell ref="B21:C21"/>
    <mergeCell ref="B22:C22"/>
    <mergeCell ref="B23:C23"/>
    <mergeCell ref="P6:Q7"/>
    <mergeCell ref="B8:C8"/>
    <mergeCell ref="P8:Q8"/>
    <mergeCell ref="B9:C9"/>
    <mergeCell ref="P9:Q9"/>
    <mergeCell ref="B6:C7"/>
    <mergeCell ref="D6:O6"/>
    <mergeCell ref="B10:C10"/>
    <mergeCell ref="B12:C12"/>
    <mergeCell ref="B13:C13"/>
    <mergeCell ref="B14:C14"/>
    <mergeCell ref="B15:C15"/>
    <mergeCell ref="B11:C11"/>
    <mergeCell ref="P26:Q26"/>
    <mergeCell ref="B36:Q36"/>
    <mergeCell ref="B37:Q37"/>
    <mergeCell ref="P17:Q17"/>
    <mergeCell ref="B18:C18"/>
    <mergeCell ref="P18:Q18"/>
    <mergeCell ref="B19:C19"/>
    <mergeCell ref="B20:C20"/>
    <mergeCell ref="P19:P23"/>
    <mergeCell ref="B24:C24"/>
    <mergeCell ref="B25:C25"/>
    <mergeCell ref="B26:C26"/>
  </mergeCells>
  <phoneticPr fontId="0" type="noConversion"/>
  <printOptions gridLinesSet="0"/>
  <pageMargins left="0.78740157480314965" right="0.78740157480314965" top="0.59055118110236227" bottom="0.59055118110236227" header="0.35433070866141736" footer="0.19685039370078741"/>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8"/>
  <sheetViews>
    <sheetView zoomScale="75" workbookViewId="0">
      <selection activeCell="H14" sqref="H14"/>
    </sheetView>
  </sheetViews>
  <sheetFormatPr defaultColWidth="8.796875" defaultRowHeight="15.75" x14ac:dyDescent="0.25"/>
  <cols>
    <col min="1" max="7" width="6.69921875" style="26" customWidth="1"/>
    <col min="8" max="8" width="7.09765625" style="26" customWidth="1"/>
    <col min="9" max="9" width="7.5" style="26" customWidth="1"/>
    <col min="10" max="10" width="6.69921875" style="26" customWidth="1"/>
    <col min="11" max="11" width="6" style="26" customWidth="1"/>
    <col min="12" max="12" width="6.69921875" style="26" customWidth="1"/>
    <col min="13" max="13" width="6" style="26" customWidth="1"/>
    <col min="14" max="15" width="6.69921875" style="26" customWidth="1"/>
    <col min="16" max="16384" width="8.796875" style="26"/>
  </cols>
  <sheetData>
    <row r="2" spans="1:15" ht="16.5" thickBot="1" x14ac:dyDescent="0.3"/>
    <row r="3" spans="1:15" ht="16.5" thickBot="1" x14ac:dyDescent="0.3">
      <c r="A3" s="27"/>
      <c r="B3" s="28">
        <v>1994</v>
      </c>
      <c r="C3" s="29">
        <v>1995</v>
      </c>
      <c r="D3" s="30">
        <v>1996</v>
      </c>
      <c r="E3" s="30">
        <v>1997</v>
      </c>
      <c r="F3" s="30">
        <v>1998</v>
      </c>
      <c r="G3" s="31">
        <v>1999</v>
      </c>
      <c r="H3" s="3" t="s">
        <v>5</v>
      </c>
      <c r="I3" s="25" t="s">
        <v>6</v>
      </c>
      <c r="J3" s="3" t="s">
        <v>7</v>
      </c>
      <c r="K3" s="3" t="s">
        <v>8</v>
      </c>
      <c r="L3" s="3" t="s">
        <v>9</v>
      </c>
      <c r="M3" s="3" t="s">
        <v>10</v>
      </c>
      <c r="N3" s="3" t="s">
        <v>12</v>
      </c>
      <c r="O3" s="3" t="s">
        <v>13</v>
      </c>
    </row>
    <row r="4" spans="1:15" x14ac:dyDescent="0.25">
      <c r="A4" s="4" t="s">
        <v>0</v>
      </c>
      <c r="B4" s="5">
        <f>12699981/1000</f>
        <v>12699.981</v>
      </c>
      <c r="C4" s="6">
        <f>12769688/1000</f>
        <v>12769.688</v>
      </c>
      <c r="D4" s="5">
        <f>12193744/1000</f>
        <v>12193.744000000001</v>
      </c>
      <c r="E4" s="7">
        <f>12495066/1000</f>
        <v>12495.066000000001</v>
      </c>
      <c r="F4" s="8">
        <v>11493</v>
      </c>
      <c r="G4" s="8">
        <v>12474</v>
      </c>
      <c r="H4" s="21">
        <v>12748</v>
      </c>
      <c r="I4" s="32">
        <v>12799</v>
      </c>
      <c r="J4" s="22">
        <v>13353</v>
      </c>
      <c r="K4" s="10">
        <v>12519</v>
      </c>
      <c r="L4" s="11">
        <v>11790</v>
      </c>
      <c r="M4" s="11">
        <v>11195</v>
      </c>
      <c r="N4" s="11">
        <v>11033</v>
      </c>
      <c r="O4" s="11">
        <v>10236</v>
      </c>
    </row>
    <row r="5" spans="1:15" x14ac:dyDescent="0.25">
      <c r="A5" s="4" t="s">
        <v>4</v>
      </c>
      <c r="B5" s="5">
        <f>5170973/1000</f>
        <v>5170.973</v>
      </c>
      <c r="C5" s="6">
        <f>5824108/1000</f>
        <v>5824.1080000000002</v>
      </c>
      <c r="D5" s="5">
        <f>7357250/1000</f>
        <v>7357.25</v>
      </c>
      <c r="E5" s="7">
        <f>7611817/1000</f>
        <v>7611.817</v>
      </c>
      <c r="F5" s="8">
        <v>7780</v>
      </c>
      <c r="G5" s="8">
        <v>7718</v>
      </c>
      <c r="H5" s="21">
        <v>7691</v>
      </c>
      <c r="I5" s="33">
        <v>7701</v>
      </c>
      <c r="J5" s="23">
        <v>8022</v>
      </c>
      <c r="K5" s="9">
        <v>7964</v>
      </c>
      <c r="L5" s="1">
        <v>10425</v>
      </c>
      <c r="M5" s="1">
        <v>12627</v>
      </c>
      <c r="N5" s="1">
        <v>13526</v>
      </c>
      <c r="O5" s="1">
        <v>28690</v>
      </c>
    </row>
    <row r="6" spans="1:15" x14ac:dyDescent="0.25">
      <c r="A6" s="4" t="s">
        <v>1</v>
      </c>
      <c r="B6" s="5">
        <f>5013690/1000</f>
        <v>5013.6899999999996</v>
      </c>
      <c r="C6" s="6">
        <f>6028842/1000</f>
        <v>6028.8419999999996</v>
      </c>
      <c r="D6" s="5">
        <f>6243502/1000</f>
        <v>6243.5020000000004</v>
      </c>
      <c r="E6" s="7">
        <f>6223799/1000</f>
        <v>6223.799</v>
      </c>
      <c r="F6" s="8">
        <v>6273</v>
      </c>
      <c r="G6" s="8">
        <v>6251</v>
      </c>
      <c r="H6" s="21">
        <v>6199</v>
      </c>
      <c r="I6" s="33">
        <v>6041</v>
      </c>
      <c r="J6" s="23">
        <v>6271</v>
      </c>
      <c r="K6" s="9">
        <v>5822</v>
      </c>
      <c r="L6" s="1">
        <v>5262</v>
      </c>
      <c r="M6" s="1">
        <v>4779</v>
      </c>
      <c r="N6" s="1">
        <v>4418</v>
      </c>
      <c r="O6" s="1">
        <v>4607</v>
      </c>
    </row>
    <row r="7" spans="1:15" ht="34.5" customHeight="1" x14ac:dyDescent="0.25">
      <c r="A7" s="20" t="s">
        <v>2</v>
      </c>
      <c r="B7" s="5"/>
      <c r="C7" s="6"/>
      <c r="D7" s="5">
        <f>677042/1000</f>
        <v>677.04200000000003</v>
      </c>
      <c r="E7" s="7">
        <f>812581/1000</f>
        <v>812.58100000000002</v>
      </c>
      <c r="F7" s="8">
        <v>1367</v>
      </c>
      <c r="G7" s="8">
        <v>2084</v>
      </c>
      <c r="H7" s="21">
        <v>2518</v>
      </c>
      <c r="I7" s="33">
        <v>2699</v>
      </c>
      <c r="J7" s="23">
        <v>3028</v>
      </c>
      <c r="K7" s="9">
        <v>2835</v>
      </c>
      <c r="L7" s="1">
        <v>2548</v>
      </c>
      <c r="M7" s="1">
        <v>2459</v>
      </c>
      <c r="N7" s="1">
        <v>2287</v>
      </c>
      <c r="O7" s="1">
        <v>1565</v>
      </c>
    </row>
    <row r="8" spans="1:15" ht="16.5" thickBot="1" x14ac:dyDescent="0.3">
      <c r="A8" s="14" t="s">
        <v>11</v>
      </c>
      <c r="B8" s="15">
        <v>433.839</v>
      </c>
      <c r="C8" s="16">
        <v>428.464</v>
      </c>
      <c r="D8" s="15">
        <v>483.58199999999999</v>
      </c>
      <c r="E8" s="12">
        <v>524.86599999999999</v>
      </c>
      <c r="F8" s="2">
        <v>563</v>
      </c>
      <c r="G8" s="13">
        <v>566</v>
      </c>
      <c r="H8" s="17">
        <v>581</v>
      </c>
      <c r="I8" s="2">
        <v>616</v>
      </c>
      <c r="J8" s="24">
        <v>791</v>
      </c>
      <c r="K8" s="13">
        <v>807</v>
      </c>
      <c r="L8" s="17">
        <v>832</v>
      </c>
      <c r="M8" s="18">
        <v>895</v>
      </c>
      <c r="N8" s="19">
        <v>1591</v>
      </c>
      <c r="O8" s="18">
        <v>2097</v>
      </c>
    </row>
  </sheetData>
  <phoneticPr fontId="0" type="noConversion"/>
  <printOptions gridLines="1" gridLinesSet="0"/>
  <pageMargins left="0.78740157499999996" right="0.78740157499999996" top="0.984251969" bottom="0.984251969" header="0.4921259845" footer="0.4921259845"/>
  <pageSetup paperSize="9" orientation="landscape" verticalDpi="300" r:id="rId1"/>
  <headerFooter alignWithMargins="0">
    <oddHeader>&amp;A</oddHeader>
    <oddFooter>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33"/>
  <sheetViews>
    <sheetView showGridLines="0" zoomScaleNormal="100" zoomScaleSheetLayoutView="100" workbookViewId="0">
      <selection activeCell="U14" sqref="U14"/>
    </sheetView>
  </sheetViews>
  <sheetFormatPr defaultColWidth="8.796875" defaultRowHeight="15.75" x14ac:dyDescent="0.25"/>
  <cols>
    <col min="1" max="1" width="1.5" style="35" customWidth="1"/>
    <col min="2" max="2" width="2.796875" style="35" customWidth="1"/>
    <col min="3" max="3" width="18.796875" style="44" customWidth="1"/>
    <col min="4" max="15" width="5" style="35" customWidth="1"/>
    <col min="16" max="16" width="2.3984375" style="35" customWidth="1"/>
    <col min="17" max="17" width="25.5" style="35" customWidth="1"/>
    <col min="18" max="16384" width="8.796875" style="35"/>
  </cols>
  <sheetData>
    <row r="1" spans="2:17" ht="15" customHeight="1" x14ac:dyDescent="0.25">
      <c r="B1" s="34"/>
      <c r="C1" s="39"/>
      <c r="D1" s="36"/>
      <c r="E1" s="36"/>
      <c r="I1" s="36"/>
      <c r="J1" s="36"/>
      <c r="K1" s="36"/>
      <c r="L1" s="36"/>
      <c r="M1" s="36"/>
      <c r="Q1" s="75" t="s">
        <v>14</v>
      </c>
    </row>
    <row r="2" spans="2:17" ht="15" customHeight="1" x14ac:dyDescent="0.25">
      <c r="B2" s="34"/>
      <c r="C2" s="39"/>
      <c r="D2" s="36"/>
      <c r="E2" s="36"/>
      <c r="I2" s="36"/>
      <c r="J2" s="36"/>
      <c r="K2" s="36"/>
      <c r="L2" s="36"/>
      <c r="M2" s="36"/>
      <c r="Q2" s="76" t="s">
        <v>34</v>
      </c>
    </row>
    <row r="3" spans="2:17" ht="15" customHeight="1" x14ac:dyDescent="0.25">
      <c r="B3" s="61" t="s">
        <v>97</v>
      </c>
      <c r="C3" s="40"/>
      <c r="D3" s="37"/>
      <c r="E3" s="37"/>
      <c r="G3" s="37"/>
    </row>
    <row r="4" spans="2:17" ht="15" customHeight="1" x14ac:dyDescent="0.25">
      <c r="B4" s="62" t="s">
        <v>99</v>
      </c>
      <c r="C4" s="40"/>
      <c r="D4" s="37"/>
      <c r="E4" s="37"/>
      <c r="G4" s="37"/>
    </row>
    <row r="5" spans="2:17" ht="15" customHeight="1" x14ac:dyDescent="0.25">
      <c r="B5" s="34"/>
      <c r="C5" s="39"/>
      <c r="N5" s="58"/>
      <c r="O5" s="58"/>
    </row>
    <row r="6" spans="2:17" ht="25.5" customHeight="1" x14ac:dyDescent="0.25">
      <c r="B6" s="234" t="s">
        <v>38</v>
      </c>
      <c r="C6" s="234"/>
      <c r="D6" s="236" t="s">
        <v>37</v>
      </c>
      <c r="E6" s="237"/>
      <c r="F6" s="237"/>
      <c r="G6" s="237"/>
      <c r="H6" s="237"/>
      <c r="I6" s="237"/>
      <c r="J6" s="237"/>
      <c r="K6" s="237"/>
      <c r="L6" s="237"/>
      <c r="M6" s="237"/>
      <c r="N6" s="237"/>
      <c r="O6" s="242"/>
      <c r="P6" s="230" t="s">
        <v>39</v>
      </c>
      <c r="Q6" s="230"/>
    </row>
    <row r="7" spans="2:17" ht="15" customHeight="1" x14ac:dyDescent="0.25">
      <c r="B7" s="235"/>
      <c r="C7" s="235"/>
      <c r="D7" s="77">
        <v>2012</v>
      </c>
      <c r="E7" s="77">
        <v>2013</v>
      </c>
      <c r="F7" s="77">
        <v>2014</v>
      </c>
      <c r="G7" s="77">
        <v>2015</v>
      </c>
      <c r="H7" s="77">
        <v>2016</v>
      </c>
      <c r="I7" s="77">
        <v>2017</v>
      </c>
      <c r="J7" s="77">
        <v>2018</v>
      </c>
      <c r="K7" s="77">
        <v>2019</v>
      </c>
      <c r="L7" s="77">
        <v>2020</v>
      </c>
      <c r="M7" s="77">
        <v>2021</v>
      </c>
      <c r="N7" s="77">
        <v>2022</v>
      </c>
      <c r="O7" s="77">
        <v>2023</v>
      </c>
      <c r="P7" s="230"/>
      <c r="Q7" s="230"/>
    </row>
    <row r="8" spans="2:17" ht="31.5" customHeight="1" x14ac:dyDescent="0.25">
      <c r="B8" s="231" t="s">
        <v>105</v>
      </c>
      <c r="C8" s="232"/>
      <c r="D8" s="84">
        <v>937</v>
      </c>
      <c r="E8" s="84">
        <v>949</v>
      </c>
      <c r="F8" s="84">
        <v>944</v>
      </c>
      <c r="G8" s="84">
        <v>928</v>
      </c>
      <c r="H8" s="84">
        <v>889</v>
      </c>
      <c r="I8" s="84">
        <v>831</v>
      </c>
      <c r="J8" s="84">
        <v>738</v>
      </c>
      <c r="K8" s="84">
        <v>689</v>
      </c>
      <c r="L8" s="84">
        <v>697</v>
      </c>
      <c r="M8" s="84">
        <v>680</v>
      </c>
      <c r="N8" s="167">
        <v>742</v>
      </c>
      <c r="O8" s="167">
        <v>866</v>
      </c>
      <c r="P8" s="246" t="s">
        <v>106</v>
      </c>
      <c r="Q8" s="247"/>
    </row>
    <row r="9" spans="2:17" ht="15" customHeight="1" x14ac:dyDescent="0.25">
      <c r="B9" s="213" t="s">
        <v>56</v>
      </c>
      <c r="C9" s="214"/>
      <c r="D9" s="80"/>
      <c r="E9" s="80"/>
      <c r="F9" s="80"/>
      <c r="G9" s="80"/>
      <c r="H9" s="80"/>
      <c r="I9" s="80"/>
      <c r="J9" s="80"/>
      <c r="K9" s="80"/>
      <c r="L9" s="80"/>
      <c r="M9" s="80"/>
      <c r="N9" s="168"/>
      <c r="O9" s="168"/>
      <c r="P9" s="215" t="s">
        <v>41</v>
      </c>
      <c r="Q9" s="216"/>
    </row>
    <row r="10" spans="2:17" ht="15" customHeight="1" x14ac:dyDescent="0.25">
      <c r="B10" s="244"/>
      <c r="C10" s="78" t="s">
        <v>16</v>
      </c>
      <c r="D10" s="50">
        <v>464</v>
      </c>
      <c r="E10" s="50">
        <v>460</v>
      </c>
      <c r="F10" s="50">
        <v>444</v>
      </c>
      <c r="G10" s="50">
        <v>423</v>
      </c>
      <c r="H10" s="50">
        <v>391</v>
      </c>
      <c r="I10" s="50">
        <v>343</v>
      </c>
      <c r="J10" s="50">
        <v>270</v>
      </c>
      <c r="K10" s="50">
        <v>239</v>
      </c>
      <c r="L10" s="50">
        <v>225.3</v>
      </c>
      <c r="M10" s="50">
        <v>233.2</v>
      </c>
      <c r="N10" s="163">
        <v>288.5</v>
      </c>
      <c r="O10" s="163">
        <v>347.7</v>
      </c>
      <c r="P10" s="68"/>
      <c r="Q10" s="66" t="s">
        <v>24</v>
      </c>
    </row>
    <row r="11" spans="2:17" ht="15" customHeight="1" x14ac:dyDescent="0.25">
      <c r="B11" s="244"/>
      <c r="C11" s="78" t="s">
        <v>17</v>
      </c>
      <c r="D11" s="50">
        <v>1</v>
      </c>
      <c r="E11" s="50">
        <v>0</v>
      </c>
      <c r="F11" s="50">
        <v>0</v>
      </c>
      <c r="G11" s="50">
        <v>0</v>
      </c>
      <c r="H11" s="50">
        <v>0</v>
      </c>
      <c r="I11" s="50">
        <v>0</v>
      </c>
      <c r="J11" s="50">
        <v>0</v>
      </c>
      <c r="K11" s="50">
        <v>0</v>
      </c>
      <c r="L11" s="50">
        <v>0</v>
      </c>
      <c r="M11" s="50">
        <v>0</v>
      </c>
      <c r="N11" s="163">
        <v>0</v>
      </c>
      <c r="O11" s="163"/>
      <c r="P11" s="68"/>
      <c r="Q11" s="66" t="s">
        <v>25</v>
      </c>
    </row>
    <row r="12" spans="2:17" ht="15" customHeight="1" x14ac:dyDescent="0.25">
      <c r="B12" s="244"/>
      <c r="C12" s="78" t="s">
        <v>18</v>
      </c>
      <c r="D12" s="50">
        <v>163</v>
      </c>
      <c r="E12" s="50">
        <v>193</v>
      </c>
      <c r="F12" s="50">
        <v>220</v>
      </c>
      <c r="G12" s="50">
        <v>225</v>
      </c>
      <c r="H12" s="50">
        <v>221</v>
      </c>
      <c r="I12" s="50">
        <v>207</v>
      </c>
      <c r="J12" s="50">
        <v>184.6</v>
      </c>
      <c r="K12" s="50">
        <v>165</v>
      </c>
      <c r="L12" s="50">
        <v>155.6</v>
      </c>
      <c r="M12" s="50">
        <v>146</v>
      </c>
      <c r="N12" s="163">
        <v>168.3</v>
      </c>
      <c r="O12" s="163">
        <v>248.2</v>
      </c>
      <c r="P12" s="68"/>
      <c r="Q12" s="66" t="s">
        <v>26</v>
      </c>
    </row>
    <row r="13" spans="2:17" ht="15" customHeight="1" x14ac:dyDescent="0.25">
      <c r="B13" s="244"/>
      <c r="C13" s="78" t="s">
        <v>19</v>
      </c>
      <c r="D13" s="50">
        <v>308</v>
      </c>
      <c r="E13" s="50">
        <v>294</v>
      </c>
      <c r="F13" s="50">
        <v>280</v>
      </c>
      <c r="G13" s="50">
        <v>277</v>
      </c>
      <c r="H13" s="50">
        <v>275</v>
      </c>
      <c r="I13" s="50">
        <v>279</v>
      </c>
      <c r="J13" s="50">
        <v>282.10000000000002</v>
      </c>
      <c r="K13" s="50">
        <v>284</v>
      </c>
      <c r="L13" s="50">
        <v>314.60000000000002</v>
      </c>
      <c r="M13" s="50">
        <v>299.7</v>
      </c>
      <c r="N13" s="163">
        <v>284.2</v>
      </c>
      <c r="O13" s="163">
        <v>269.10000000000002</v>
      </c>
      <c r="P13" s="68"/>
      <c r="Q13" s="66" t="s">
        <v>27</v>
      </c>
    </row>
    <row r="14" spans="2:17" ht="15" customHeight="1" x14ac:dyDescent="0.25">
      <c r="B14" s="244"/>
      <c r="C14" s="79" t="s">
        <v>20</v>
      </c>
      <c r="D14" s="51">
        <v>0.9</v>
      </c>
      <c r="E14" s="51">
        <v>0.9</v>
      </c>
      <c r="F14" s="51">
        <v>0.9</v>
      </c>
      <c r="G14" s="51">
        <v>2</v>
      </c>
      <c r="H14" s="51">
        <v>2</v>
      </c>
      <c r="I14" s="51">
        <v>2</v>
      </c>
      <c r="J14" s="51">
        <v>1.3</v>
      </c>
      <c r="K14" s="51">
        <v>1</v>
      </c>
      <c r="L14" s="51">
        <v>0.8</v>
      </c>
      <c r="M14" s="51">
        <v>0.7</v>
      </c>
      <c r="N14" s="164">
        <v>1</v>
      </c>
      <c r="O14" s="164">
        <v>1</v>
      </c>
      <c r="P14" s="68"/>
      <c r="Q14" s="67" t="s">
        <v>28</v>
      </c>
    </row>
    <row r="15" spans="2:17" ht="15" customHeight="1" x14ac:dyDescent="0.25">
      <c r="B15" s="245"/>
      <c r="C15" s="81" t="s">
        <v>21</v>
      </c>
      <c r="D15" s="82">
        <v>0.2</v>
      </c>
      <c r="E15" s="82">
        <v>0.2</v>
      </c>
      <c r="F15" s="82">
        <v>0.2</v>
      </c>
      <c r="G15" s="82">
        <v>0.2</v>
      </c>
      <c r="H15" s="82">
        <v>0.2</v>
      </c>
      <c r="I15" s="82">
        <v>0.2</v>
      </c>
      <c r="J15" s="82">
        <v>0.2</v>
      </c>
      <c r="K15" s="82">
        <v>0.2</v>
      </c>
      <c r="L15" s="82">
        <v>0.2</v>
      </c>
      <c r="M15" s="82">
        <v>0.2</v>
      </c>
      <c r="N15" s="169">
        <v>0.2</v>
      </c>
      <c r="O15" s="169">
        <v>0.2</v>
      </c>
      <c r="P15" s="69"/>
      <c r="Q15" s="71" t="s">
        <v>29</v>
      </c>
    </row>
    <row r="16" spans="2:17" ht="31.5" customHeight="1" x14ac:dyDescent="0.25">
      <c r="B16" s="231" t="s">
        <v>57</v>
      </c>
      <c r="C16" s="248"/>
      <c r="D16" s="53">
        <v>20</v>
      </c>
      <c r="E16" s="54">
        <v>22</v>
      </c>
      <c r="F16" s="54">
        <v>25</v>
      </c>
      <c r="G16" s="55">
        <v>27</v>
      </c>
      <c r="H16" s="55">
        <v>29</v>
      </c>
      <c r="I16" s="55">
        <v>30</v>
      </c>
      <c r="J16" s="55">
        <v>30</v>
      </c>
      <c r="K16" s="52">
        <v>31</v>
      </c>
      <c r="L16" s="52">
        <v>30.9</v>
      </c>
      <c r="M16" s="52">
        <v>31.2</v>
      </c>
      <c r="N16" s="170">
        <v>35</v>
      </c>
      <c r="O16" s="170">
        <v>37</v>
      </c>
      <c r="P16" s="246" t="s">
        <v>134</v>
      </c>
      <c r="Q16" s="247"/>
    </row>
    <row r="17" spans="2:17" ht="15" customHeight="1" x14ac:dyDescent="0.25">
      <c r="B17" s="213" t="s">
        <v>56</v>
      </c>
      <c r="C17" s="214"/>
      <c r="D17" s="56"/>
      <c r="E17" s="56"/>
      <c r="F17" s="56"/>
      <c r="G17" s="56"/>
      <c r="H17" s="56"/>
      <c r="I17" s="56"/>
      <c r="J17" s="56"/>
      <c r="K17" s="56"/>
      <c r="L17" s="56"/>
      <c r="M17" s="56"/>
      <c r="N17" s="171"/>
      <c r="O17" s="171"/>
      <c r="P17" s="215" t="s">
        <v>41</v>
      </c>
      <c r="Q17" s="216"/>
    </row>
    <row r="18" spans="2:17" ht="15" customHeight="1" x14ac:dyDescent="0.25">
      <c r="B18" s="244"/>
      <c r="C18" s="83" t="s">
        <v>22</v>
      </c>
      <c r="D18" s="53">
        <v>11</v>
      </c>
      <c r="E18" s="54">
        <v>12</v>
      </c>
      <c r="F18" s="54">
        <v>14</v>
      </c>
      <c r="G18" s="55">
        <v>15</v>
      </c>
      <c r="H18" s="55">
        <v>16</v>
      </c>
      <c r="I18" s="55">
        <v>17</v>
      </c>
      <c r="J18" s="55">
        <v>17</v>
      </c>
      <c r="K18" s="55">
        <v>17</v>
      </c>
      <c r="L18" s="55">
        <v>17</v>
      </c>
      <c r="M18" s="55">
        <v>17.399999999999999</v>
      </c>
      <c r="N18" s="166">
        <v>20</v>
      </c>
      <c r="O18" s="166">
        <v>21</v>
      </c>
      <c r="P18" s="219"/>
      <c r="Q18" s="73" t="s">
        <v>114</v>
      </c>
    </row>
    <row r="19" spans="2:17" ht="15" customHeight="1" x14ac:dyDescent="0.25">
      <c r="B19" s="244"/>
      <c r="C19" s="83" t="s">
        <v>23</v>
      </c>
      <c r="D19" s="53">
        <v>9</v>
      </c>
      <c r="E19" s="54">
        <v>10</v>
      </c>
      <c r="F19" s="54">
        <v>11</v>
      </c>
      <c r="G19" s="55">
        <v>12</v>
      </c>
      <c r="H19" s="55">
        <v>12</v>
      </c>
      <c r="I19" s="55">
        <v>13</v>
      </c>
      <c r="J19" s="55">
        <v>13</v>
      </c>
      <c r="K19" s="55">
        <v>13</v>
      </c>
      <c r="L19" s="55">
        <v>13</v>
      </c>
      <c r="M19" s="55">
        <v>13.6</v>
      </c>
      <c r="N19" s="166">
        <v>4</v>
      </c>
      <c r="O19" s="166">
        <v>3.4</v>
      </c>
      <c r="P19" s="219"/>
      <c r="Q19" s="73" t="s">
        <v>30</v>
      </c>
    </row>
    <row r="20" spans="2:17" ht="15" customHeight="1" x14ac:dyDescent="0.25">
      <c r="B20" s="244"/>
      <c r="C20" s="202" t="s">
        <v>102</v>
      </c>
      <c r="D20" s="53" t="s">
        <v>3</v>
      </c>
      <c r="E20" s="54" t="s">
        <v>3</v>
      </c>
      <c r="F20" s="55" t="s">
        <v>3</v>
      </c>
      <c r="G20" s="53" t="s">
        <v>3</v>
      </c>
      <c r="H20" s="54" t="s">
        <v>3</v>
      </c>
      <c r="I20" s="55" t="s">
        <v>3</v>
      </c>
      <c r="J20" s="53" t="s">
        <v>3</v>
      </c>
      <c r="K20" s="55" t="s">
        <v>3</v>
      </c>
      <c r="L20" s="53" t="s">
        <v>3</v>
      </c>
      <c r="M20" s="53" t="s">
        <v>3</v>
      </c>
      <c r="N20" s="166">
        <v>10</v>
      </c>
      <c r="O20" s="166">
        <v>11</v>
      </c>
      <c r="P20" s="219"/>
      <c r="Q20" s="73" t="s">
        <v>103</v>
      </c>
    </row>
    <row r="21" spans="2:17" ht="15" customHeight="1" x14ac:dyDescent="0.25">
      <c r="B21" s="245"/>
      <c r="C21" s="83" t="s">
        <v>107</v>
      </c>
      <c r="D21" s="57">
        <v>0.1</v>
      </c>
      <c r="E21" s="57">
        <v>0.2</v>
      </c>
      <c r="F21" s="57">
        <v>0.3</v>
      </c>
      <c r="G21" s="57">
        <v>0.3</v>
      </c>
      <c r="H21" s="57">
        <v>0.3</v>
      </c>
      <c r="I21" s="57">
        <v>0.3</v>
      </c>
      <c r="J21" s="57">
        <v>0.3</v>
      </c>
      <c r="K21" s="57">
        <v>0.3</v>
      </c>
      <c r="L21" s="57">
        <v>0.3</v>
      </c>
      <c r="M21" s="57">
        <v>0.2</v>
      </c>
      <c r="N21" s="172">
        <v>0.6</v>
      </c>
      <c r="O21" s="172">
        <v>0.8</v>
      </c>
      <c r="P21" s="243"/>
      <c r="Q21" s="73" t="s">
        <v>108</v>
      </c>
    </row>
    <row r="22" spans="2:17" ht="28.5" customHeight="1" x14ac:dyDescent="0.25">
      <c r="B22" s="239" t="s">
        <v>109</v>
      </c>
      <c r="C22" s="239"/>
      <c r="D22" s="193" t="s">
        <v>3</v>
      </c>
      <c r="E22" s="191" t="s">
        <v>3</v>
      </c>
      <c r="F22" s="192" t="s">
        <v>3</v>
      </c>
      <c r="G22" s="193" t="s">
        <v>3</v>
      </c>
      <c r="H22" s="191" t="s">
        <v>3</v>
      </c>
      <c r="I22" s="192" t="s">
        <v>3</v>
      </c>
      <c r="J22" s="193" t="s">
        <v>3</v>
      </c>
      <c r="K22" s="192" t="s">
        <v>3</v>
      </c>
      <c r="L22" s="193" t="s">
        <v>3</v>
      </c>
      <c r="M22" s="191">
        <v>4</v>
      </c>
      <c r="N22" s="74">
        <v>7.6</v>
      </c>
      <c r="O22" s="74">
        <v>10.56</v>
      </c>
      <c r="P22" s="240" t="s">
        <v>110</v>
      </c>
      <c r="Q22" s="241"/>
    </row>
    <row r="23" spans="2:17" ht="15" customHeight="1" x14ac:dyDescent="0.25">
      <c r="B23" s="41" t="s">
        <v>15</v>
      </c>
      <c r="C23" s="41"/>
      <c r="D23" s="42"/>
      <c r="E23" s="42"/>
      <c r="F23" s="42"/>
      <c r="G23" s="42"/>
      <c r="H23" s="42"/>
      <c r="I23" s="42"/>
      <c r="J23" s="42"/>
      <c r="K23" s="42"/>
      <c r="L23" s="42"/>
      <c r="M23" s="42"/>
      <c r="N23" s="42"/>
      <c r="O23" s="42"/>
    </row>
    <row r="24" spans="2:17" ht="15" customHeight="1" x14ac:dyDescent="0.25">
      <c r="B24" s="63" t="s">
        <v>32</v>
      </c>
      <c r="C24" s="41"/>
      <c r="D24" s="42"/>
      <c r="E24" s="42"/>
      <c r="F24" s="46"/>
      <c r="G24" s="46"/>
      <c r="H24" s="46"/>
      <c r="I24" s="46"/>
      <c r="J24" s="42"/>
      <c r="K24" s="46"/>
      <c r="L24" s="46"/>
      <c r="M24" s="46"/>
      <c r="N24" s="46"/>
      <c r="O24" s="46"/>
    </row>
    <row r="25" spans="2:17" ht="15" customHeight="1" x14ac:dyDescent="0.25">
      <c r="B25" s="41"/>
      <c r="C25" s="41"/>
      <c r="D25" s="42"/>
      <c r="E25" s="42"/>
      <c r="F25" s="46"/>
      <c r="G25" s="46"/>
      <c r="H25" s="46"/>
      <c r="I25" s="46"/>
      <c r="J25" s="42"/>
      <c r="K25" s="46"/>
      <c r="L25" s="46"/>
      <c r="M25" s="46"/>
      <c r="N25" s="46"/>
      <c r="O25" s="46"/>
    </row>
    <row r="26" spans="2:17" ht="15" customHeight="1" x14ac:dyDescent="0.25">
      <c r="B26" s="41" t="s">
        <v>104</v>
      </c>
      <c r="C26" s="41"/>
      <c r="D26" s="42"/>
      <c r="E26" s="42"/>
      <c r="F26" s="46"/>
      <c r="G26" s="46"/>
      <c r="H26" s="46"/>
      <c r="I26" s="46"/>
      <c r="J26" s="42"/>
      <c r="K26" s="46"/>
      <c r="L26" s="46"/>
      <c r="M26" s="46"/>
      <c r="N26" s="46"/>
      <c r="O26" s="46"/>
    </row>
    <row r="27" spans="2:17" ht="15" customHeight="1" x14ac:dyDescent="0.25">
      <c r="B27" s="63" t="s">
        <v>113</v>
      </c>
      <c r="C27" s="41"/>
      <c r="D27" s="42"/>
      <c r="E27" s="42"/>
      <c r="F27" s="46"/>
      <c r="G27" s="46"/>
      <c r="H27" s="46"/>
      <c r="I27" s="46"/>
      <c r="J27" s="42"/>
      <c r="K27" s="46"/>
      <c r="L27" s="46"/>
      <c r="M27" s="46"/>
      <c r="N27" s="46"/>
      <c r="O27" s="46"/>
    </row>
    <row r="28" spans="2:17" ht="15" customHeight="1" x14ac:dyDescent="0.25">
      <c r="B28" s="41"/>
      <c r="C28" s="41"/>
      <c r="D28" s="42"/>
      <c r="E28" s="42"/>
      <c r="F28" s="46"/>
      <c r="G28" s="46"/>
      <c r="H28" s="46"/>
      <c r="I28" s="46"/>
      <c r="J28" s="42"/>
      <c r="K28" s="46"/>
      <c r="L28" s="46"/>
      <c r="M28" s="46"/>
      <c r="N28" s="46"/>
      <c r="O28" s="46"/>
    </row>
    <row r="29" spans="2:17" ht="15" customHeight="1" x14ac:dyDescent="0.25">
      <c r="B29" s="41" t="s">
        <v>133</v>
      </c>
      <c r="C29" s="43"/>
      <c r="D29" s="42"/>
      <c r="E29" s="42"/>
      <c r="F29" s="46"/>
      <c r="G29" s="46"/>
      <c r="H29" s="46"/>
      <c r="I29" s="46"/>
      <c r="J29" s="42"/>
      <c r="K29" s="46"/>
      <c r="L29" s="46"/>
      <c r="M29" s="46"/>
      <c r="N29" s="46"/>
      <c r="O29" s="46"/>
    </row>
    <row r="30" spans="2:17" ht="15" customHeight="1" x14ac:dyDescent="0.25">
      <c r="B30" s="63" t="s">
        <v>132</v>
      </c>
      <c r="C30" s="38"/>
      <c r="D30" s="37"/>
      <c r="E30" s="37"/>
      <c r="J30" s="37"/>
    </row>
    <row r="31" spans="2:17" ht="15" customHeight="1" x14ac:dyDescent="0.25"/>
    <row r="32" spans="2:17" ht="15" customHeight="1" x14ac:dyDescent="0.25">
      <c r="B32" s="46" t="s">
        <v>111</v>
      </c>
    </row>
    <row r="33" spans="2:2" ht="15" customHeight="1" x14ac:dyDescent="0.25">
      <c r="B33" s="190" t="s">
        <v>112</v>
      </c>
    </row>
  </sheetData>
  <mergeCells count="16">
    <mergeCell ref="B22:C22"/>
    <mergeCell ref="P22:Q22"/>
    <mergeCell ref="D6:O6"/>
    <mergeCell ref="P17:Q17"/>
    <mergeCell ref="P18:P21"/>
    <mergeCell ref="B6:C7"/>
    <mergeCell ref="B10:B15"/>
    <mergeCell ref="B18:B21"/>
    <mergeCell ref="P6:Q7"/>
    <mergeCell ref="B8:C8"/>
    <mergeCell ref="B9:C9"/>
    <mergeCell ref="P9:Q9"/>
    <mergeCell ref="P8:Q8"/>
    <mergeCell ref="B16:C16"/>
    <mergeCell ref="B17:C17"/>
    <mergeCell ref="P16:Q16"/>
  </mergeCells>
  <phoneticPr fontId="0" type="noConversion"/>
  <pageMargins left="0.78740157480314965" right="0.78740157480314965" top="0.59055118110236227" bottom="0.59055118110236227" header="0.19685039370078741" footer="0.15748031496062992"/>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E46E-7229-4286-A0A7-C1A04407E1E8}">
  <sheetPr>
    <pageSetUpPr fitToPage="1"/>
  </sheetPr>
  <dimension ref="B1:AA366"/>
  <sheetViews>
    <sheetView showGridLines="0" workbookViewId="0">
      <selection activeCell="Y15" sqref="Y15"/>
    </sheetView>
  </sheetViews>
  <sheetFormatPr defaultColWidth="8.796875" defaultRowHeight="15" x14ac:dyDescent="0.25"/>
  <cols>
    <col min="1" max="1" width="1.5" style="85" customWidth="1"/>
    <col min="2" max="2" width="2.5" style="85" customWidth="1"/>
    <col min="3" max="3" width="5.8984375" style="86" customWidth="1"/>
    <col min="4" max="4" width="18.5" style="86" customWidth="1"/>
    <col min="5" max="5" width="5.19921875" style="89" customWidth="1"/>
    <col min="6" max="6" width="5.19921875" style="88" customWidth="1"/>
    <col min="7" max="8" width="5.19921875" style="87" customWidth="1"/>
    <col min="9" max="16" width="5.19921875" style="86" customWidth="1"/>
    <col min="17" max="17" width="2.3984375" style="86" customWidth="1"/>
    <col min="18" max="18" width="8.796875" style="86"/>
    <col min="19" max="19" width="6.69921875" style="86" customWidth="1"/>
    <col min="20" max="20" width="4.69921875" style="86" customWidth="1"/>
    <col min="21" max="27" width="8.796875" style="86"/>
    <col min="28" max="16384" width="8.796875" style="85"/>
  </cols>
  <sheetData>
    <row r="1" spans="2:27" s="104" customFormat="1" x14ac:dyDescent="0.25">
      <c r="B1" s="112"/>
      <c r="C1" s="115"/>
      <c r="D1" s="115"/>
      <c r="E1" s="114"/>
      <c r="F1" s="113"/>
      <c r="G1" s="103"/>
      <c r="H1" s="112"/>
      <c r="I1" s="112"/>
      <c r="J1" s="102"/>
      <c r="K1" s="102"/>
      <c r="L1" s="102"/>
      <c r="M1" s="102"/>
      <c r="N1" s="102"/>
      <c r="O1" s="102"/>
      <c r="P1" s="102"/>
      <c r="T1" s="75" t="s">
        <v>81</v>
      </c>
    </row>
    <row r="2" spans="2:27" s="104" customFormat="1" ht="15" customHeight="1" x14ac:dyDescent="0.2">
      <c r="B2" s="112"/>
      <c r="C2" s="115"/>
      <c r="D2" s="115"/>
      <c r="E2" s="114"/>
      <c r="F2" s="113"/>
      <c r="G2" s="103"/>
      <c r="H2" s="112"/>
      <c r="I2" s="112"/>
      <c r="J2" s="102"/>
      <c r="K2" s="102"/>
      <c r="L2" s="102"/>
      <c r="M2" s="102"/>
      <c r="N2" s="102"/>
      <c r="O2" s="102"/>
      <c r="P2" s="102"/>
      <c r="T2" s="60" t="s">
        <v>82</v>
      </c>
    </row>
    <row r="3" spans="2:27" s="104" customFormat="1" ht="15" customHeight="1" x14ac:dyDescent="0.25">
      <c r="B3" s="109" t="s">
        <v>67</v>
      </c>
      <c r="C3" s="115"/>
      <c r="D3" s="115"/>
      <c r="E3" s="114"/>
      <c r="F3" s="113"/>
      <c r="G3" s="103"/>
      <c r="H3" s="112"/>
      <c r="I3" s="112"/>
      <c r="J3" s="102"/>
      <c r="K3" s="102"/>
      <c r="L3" s="102"/>
      <c r="M3" s="102"/>
      <c r="N3" s="102"/>
      <c r="O3" s="102"/>
      <c r="P3" s="102"/>
    </row>
    <row r="4" spans="2:27" s="105" customFormat="1" ht="15" customHeight="1" x14ac:dyDescent="0.25">
      <c r="B4" s="128" t="s">
        <v>66</v>
      </c>
      <c r="C4" s="110"/>
      <c r="D4" s="110"/>
      <c r="E4" s="109"/>
      <c r="F4" s="108"/>
      <c r="G4" s="107"/>
      <c r="H4" s="106"/>
      <c r="I4" s="106"/>
      <c r="O4" s="106"/>
      <c r="P4" s="106"/>
    </row>
    <row r="5" spans="2:27" s="105" customFormat="1" ht="15" customHeight="1" x14ac:dyDescent="0.25">
      <c r="B5" s="111"/>
      <c r="C5" s="110"/>
      <c r="D5" s="110"/>
      <c r="E5" s="109"/>
      <c r="F5" s="108"/>
      <c r="G5" s="107"/>
      <c r="H5" s="106"/>
      <c r="I5" s="106"/>
      <c r="O5" s="106"/>
      <c r="P5" s="106"/>
    </row>
    <row r="6" spans="2:27" s="104" customFormat="1" ht="25.5" customHeight="1" x14ac:dyDescent="0.25">
      <c r="B6" s="276" t="s">
        <v>38</v>
      </c>
      <c r="C6" s="276"/>
      <c r="D6" s="276"/>
      <c r="E6" s="266" t="s">
        <v>72</v>
      </c>
      <c r="F6" s="267"/>
      <c r="G6" s="267"/>
      <c r="H6" s="267"/>
      <c r="I6" s="267"/>
      <c r="J6" s="267"/>
      <c r="K6" s="267"/>
      <c r="L6" s="267"/>
      <c r="M6" s="267"/>
      <c r="N6" s="267"/>
      <c r="O6" s="267"/>
      <c r="P6" s="268"/>
      <c r="Q6" s="246" t="s">
        <v>65</v>
      </c>
      <c r="R6" s="269"/>
      <c r="S6" s="269"/>
      <c r="T6" s="270"/>
    </row>
    <row r="7" spans="2:27" ht="12.75" x14ac:dyDescent="0.25">
      <c r="B7" s="276"/>
      <c r="C7" s="276"/>
      <c r="D7" s="276"/>
      <c r="E7" s="177">
        <v>2012</v>
      </c>
      <c r="F7" s="177">
        <v>2013</v>
      </c>
      <c r="G7" s="178">
        <v>2014</v>
      </c>
      <c r="H7" s="179">
        <v>2015</v>
      </c>
      <c r="I7" s="179">
        <v>2016</v>
      </c>
      <c r="J7" s="179">
        <v>2017</v>
      </c>
      <c r="K7" s="179">
        <v>2018</v>
      </c>
      <c r="L7" s="179">
        <v>2019</v>
      </c>
      <c r="M7" s="179">
        <v>2020</v>
      </c>
      <c r="N7" s="179">
        <v>2021</v>
      </c>
      <c r="O7" s="173">
        <v>2022</v>
      </c>
      <c r="P7" s="173">
        <v>2023</v>
      </c>
      <c r="Q7" s="271"/>
      <c r="R7" s="272"/>
      <c r="S7" s="272"/>
      <c r="T7" s="273"/>
      <c r="U7" s="85"/>
      <c r="V7" s="85"/>
      <c r="W7" s="85"/>
      <c r="X7" s="85"/>
      <c r="Y7" s="85"/>
      <c r="Z7" s="85"/>
      <c r="AA7" s="85"/>
    </row>
    <row r="8" spans="2:27" ht="27.6" customHeight="1" x14ac:dyDescent="0.25">
      <c r="B8" s="277" t="s">
        <v>70</v>
      </c>
      <c r="C8" s="277"/>
      <c r="D8" s="277"/>
      <c r="E8" s="122">
        <v>7751</v>
      </c>
      <c r="F8" s="123">
        <v>10510</v>
      </c>
      <c r="G8" s="123">
        <v>11295</v>
      </c>
      <c r="H8" s="123">
        <v>10518</v>
      </c>
      <c r="I8" s="123">
        <v>9255</v>
      </c>
      <c r="J8" s="123">
        <v>7363.6</v>
      </c>
      <c r="K8" s="123">
        <v>5352.8</v>
      </c>
      <c r="L8" s="123">
        <v>4409.3999999999996</v>
      </c>
      <c r="M8" s="123">
        <v>4788.2</v>
      </c>
      <c r="N8" s="116">
        <v>5233.3</v>
      </c>
      <c r="O8" s="123">
        <v>14379</v>
      </c>
      <c r="P8" s="174">
        <v>12814.1</v>
      </c>
      <c r="Q8" s="246" t="s">
        <v>75</v>
      </c>
      <c r="R8" s="269"/>
      <c r="S8" s="269"/>
      <c r="T8" s="274"/>
      <c r="U8" s="85"/>
      <c r="V8" s="85"/>
      <c r="W8" s="85"/>
      <c r="X8" s="85"/>
      <c r="Y8" s="85"/>
      <c r="Z8" s="85"/>
      <c r="AA8" s="85"/>
    </row>
    <row r="9" spans="2:27" ht="15" customHeight="1" x14ac:dyDescent="0.25">
      <c r="B9" s="261" t="s">
        <v>56</v>
      </c>
      <c r="C9" s="262"/>
      <c r="D9" s="248"/>
      <c r="E9" s="124"/>
      <c r="F9" s="125"/>
      <c r="G9" s="125"/>
      <c r="H9" s="125"/>
      <c r="I9" s="125"/>
      <c r="J9" s="125"/>
      <c r="K9" s="125"/>
      <c r="L9" s="125"/>
      <c r="M9" s="125"/>
      <c r="N9" s="119"/>
      <c r="O9" s="125"/>
      <c r="P9" s="175"/>
      <c r="Q9" s="211" t="s">
        <v>41</v>
      </c>
      <c r="R9" s="254"/>
      <c r="S9" s="254"/>
      <c r="T9" s="212"/>
      <c r="U9" s="85"/>
      <c r="V9" s="85"/>
      <c r="W9" s="85"/>
      <c r="X9" s="85"/>
      <c r="Y9" s="85"/>
      <c r="Z9" s="85"/>
      <c r="AA9" s="85"/>
    </row>
    <row r="10" spans="2:27" ht="15.75" customHeight="1" x14ac:dyDescent="0.25">
      <c r="B10" s="278"/>
      <c r="C10" s="249" t="s">
        <v>64</v>
      </c>
      <c r="D10" s="250"/>
      <c r="E10" s="125">
        <v>5910</v>
      </c>
      <c r="F10" s="125">
        <v>7464</v>
      </c>
      <c r="G10" s="125">
        <v>7900</v>
      </c>
      <c r="H10" s="125">
        <v>7240</v>
      </c>
      <c r="I10" s="125">
        <v>6220.9</v>
      </c>
      <c r="J10" s="125">
        <v>4849.8999999999996</v>
      </c>
      <c r="K10" s="125">
        <v>3395.2</v>
      </c>
      <c r="L10" s="125">
        <v>2750.7</v>
      </c>
      <c r="M10" s="125">
        <v>3071.1</v>
      </c>
      <c r="N10" s="119">
        <v>3285.2</v>
      </c>
      <c r="O10" s="125">
        <v>3474.6</v>
      </c>
      <c r="P10" s="175">
        <v>4042.5</v>
      </c>
      <c r="Q10" s="255"/>
      <c r="R10" s="257" t="s">
        <v>63</v>
      </c>
      <c r="S10" s="257"/>
      <c r="T10" s="258"/>
      <c r="U10" s="85"/>
      <c r="V10" s="85"/>
      <c r="W10" s="85"/>
      <c r="X10" s="85"/>
      <c r="Y10" s="85"/>
      <c r="Z10" s="85"/>
      <c r="AA10" s="85"/>
    </row>
    <row r="11" spans="2:27" ht="15.75" customHeight="1" x14ac:dyDescent="0.25">
      <c r="B11" s="278"/>
      <c r="C11" s="249" t="s">
        <v>62</v>
      </c>
      <c r="D11" s="250"/>
      <c r="E11" s="125">
        <v>1673</v>
      </c>
      <c r="F11" s="125">
        <v>2814</v>
      </c>
      <c r="G11" s="125">
        <v>3249</v>
      </c>
      <c r="H11" s="125">
        <v>3136</v>
      </c>
      <c r="I11" s="125">
        <v>2917.1</v>
      </c>
      <c r="J11" s="125">
        <v>2422.6</v>
      </c>
      <c r="K11" s="125">
        <v>1893.7</v>
      </c>
      <c r="L11" s="125">
        <v>1605.9</v>
      </c>
      <c r="M11" s="125">
        <v>1627.8</v>
      </c>
      <c r="N11" s="119">
        <v>1765.4</v>
      </c>
      <c r="O11" s="125">
        <v>1838.9</v>
      </c>
      <c r="P11" s="175">
        <v>1694.5</v>
      </c>
      <c r="Q11" s="255"/>
      <c r="R11" s="257" t="s">
        <v>61</v>
      </c>
      <c r="S11" s="257"/>
      <c r="T11" s="258"/>
      <c r="U11" s="85"/>
      <c r="V11" s="85"/>
      <c r="W11" s="85"/>
      <c r="X11" s="85"/>
      <c r="Y11" s="85"/>
      <c r="Z11" s="85"/>
      <c r="AA11" s="85"/>
    </row>
    <row r="12" spans="2:27" ht="15.75" customHeight="1" x14ac:dyDescent="0.25">
      <c r="B12" s="278"/>
      <c r="C12" s="249" t="s">
        <v>60</v>
      </c>
      <c r="D12" s="250"/>
      <c r="E12" s="125">
        <v>168</v>
      </c>
      <c r="F12" s="125">
        <v>232</v>
      </c>
      <c r="G12" s="125">
        <v>146</v>
      </c>
      <c r="H12" s="125">
        <v>142</v>
      </c>
      <c r="I12" s="125">
        <v>117</v>
      </c>
      <c r="J12" s="125">
        <v>91.1</v>
      </c>
      <c r="K12" s="125">
        <v>63.9</v>
      </c>
      <c r="L12" s="125">
        <v>52.7</v>
      </c>
      <c r="M12" s="125">
        <v>89.4</v>
      </c>
      <c r="N12" s="125">
        <v>182.8</v>
      </c>
      <c r="O12" s="125">
        <v>370.3</v>
      </c>
      <c r="P12" s="175">
        <v>120.8</v>
      </c>
      <c r="Q12" s="255"/>
      <c r="R12" s="257" t="s">
        <v>59</v>
      </c>
      <c r="S12" s="257"/>
      <c r="T12" s="258"/>
      <c r="U12" s="85"/>
      <c r="V12" s="85"/>
      <c r="W12" s="85"/>
      <c r="X12" s="85"/>
      <c r="Y12" s="85"/>
      <c r="Z12" s="85"/>
      <c r="AA12" s="85"/>
    </row>
    <row r="13" spans="2:27" ht="15.75" customHeight="1" x14ac:dyDescent="0.25">
      <c r="B13" s="197"/>
      <c r="C13" s="198" t="s">
        <v>101</v>
      </c>
      <c r="D13" s="199"/>
      <c r="E13" s="121" t="s">
        <v>3</v>
      </c>
      <c r="F13" s="121" t="s">
        <v>3</v>
      </c>
      <c r="G13" s="121" t="s">
        <v>3</v>
      </c>
      <c r="H13" s="121" t="s">
        <v>3</v>
      </c>
      <c r="I13" s="121" t="s">
        <v>3</v>
      </c>
      <c r="J13" s="121" t="s">
        <v>3</v>
      </c>
      <c r="K13" s="121" t="s">
        <v>3</v>
      </c>
      <c r="L13" s="121" t="s">
        <v>3</v>
      </c>
      <c r="M13" s="121" t="s">
        <v>3</v>
      </c>
      <c r="N13" s="126" t="s">
        <v>3</v>
      </c>
      <c r="O13" s="126">
        <v>8696</v>
      </c>
      <c r="P13" s="176">
        <v>6956.3</v>
      </c>
      <c r="Q13" s="196"/>
      <c r="R13" s="200" t="s">
        <v>139</v>
      </c>
      <c r="S13" s="200"/>
      <c r="T13" s="201"/>
      <c r="U13" s="85"/>
      <c r="V13" s="85"/>
      <c r="W13" s="85"/>
      <c r="X13" s="85"/>
      <c r="Y13" s="85"/>
      <c r="Z13" s="85"/>
      <c r="AA13" s="85"/>
    </row>
    <row r="14" spans="2:27" ht="21.6" customHeight="1" x14ac:dyDescent="0.25">
      <c r="B14" s="279" t="s">
        <v>71</v>
      </c>
      <c r="C14" s="279"/>
      <c r="D14" s="279"/>
      <c r="E14" s="127">
        <v>18391</v>
      </c>
      <c r="F14" s="127">
        <v>19545</v>
      </c>
      <c r="G14" s="127">
        <v>20402</v>
      </c>
      <c r="H14" s="127">
        <v>21167</v>
      </c>
      <c r="I14" s="127">
        <v>23046.2</v>
      </c>
      <c r="J14" s="127">
        <v>25119.599999999999</v>
      </c>
      <c r="K14" s="127">
        <v>26013.1</v>
      </c>
      <c r="L14" s="127">
        <v>29768</v>
      </c>
      <c r="M14" s="127">
        <v>33094.300000000003</v>
      </c>
      <c r="N14" s="117">
        <v>32725.7</v>
      </c>
      <c r="O14" s="117">
        <v>36376.199999999997</v>
      </c>
      <c r="P14" s="117">
        <v>37174.800000000003</v>
      </c>
      <c r="Q14" s="263" t="s">
        <v>73</v>
      </c>
      <c r="R14" s="263"/>
      <c r="S14" s="263"/>
      <c r="T14" s="264"/>
      <c r="U14" s="85"/>
      <c r="V14" s="85"/>
      <c r="W14" s="85"/>
      <c r="X14" s="85"/>
      <c r="Y14" s="85"/>
      <c r="Z14" s="85"/>
      <c r="AA14" s="85"/>
    </row>
    <row r="15" spans="2:27" ht="30.75" customHeight="1" x14ac:dyDescent="0.25">
      <c r="B15" s="277" t="s">
        <v>136</v>
      </c>
      <c r="C15" s="277"/>
      <c r="D15" s="277"/>
      <c r="E15" s="122">
        <v>163</v>
      </c>
      <c r="F15" s="122">
        <v>222</v>
      </c>
      <c r="G15" s="122">
        <v>240</v>
      </c>
      <c r="H15" s="122">
        <v>225</v>
      </c>
      <c r="I15" s="122">
        <v>194.29999999999998</v>
      </c>
      <c r="J15" s="122">
        <v>157.9</v>
      </c>
      <c r="K15" s="122">
        <v>122.1</v>
      </c>
      <c r="L15" s="122">
        <v>99.1</v>
      </c>
      <c r="M15" s="122">
        <v>96.5</v>
      </c>
      <c r="N15" s="122">
        <v>104</v>
      </c>
      <c r="O15" s="122">
        <v>105</v>
      </c>
      <c r="P15" s="122">
        <v>93</v>
      </c>
      <c r="Q15" s="233" t="s">
        <v>74</v>
      </c>
      <c r="R15" s="265"/>
      <c r="S15" s="265"/>
      <c r="T15" s="265"/>
      <c r="U15" s="85"/>
      <c r="V15" s="85"/>
      <c r="W15" s="85"/>
      <c r="X15" s="85"/>
      <c r="Y15" s="85"/>
      <c r="Z15" s="85"/>
      <c r="AA15" s="85"/>
    </row>
    <row r="16" spans="2:27" ht="15" customHeight="1" x14ac:dyDescent="0.25">
      <c r="B16" s="261" t="s">
        <v>56</v>
      </c>
      <c r="C16" s="262"/>
      <c r="D16" s="248"/>
      <c r="E16" s="124"/>
      <c r="F16" s="124"/>
      <c r="G16" s="124"/>
      <c r="H16" s="124"/>
      <c r="I16" s="124"/>
      <c r="J16" s="124"/>
      <c r="K16" s="124"/>
      <c r="L16" s="124"/>
      <c r="M16" s="124"/>
      <c r="N16" s="124"/>
      <c r="O16" s="118"/>
      <c r="P16" s="118"/>
      <c r="Q16" s="211" t="s">
        <v>41</v>
      </c>
      <c r="R16" s="254"/>
      <c r="S16" s="254"/>
      <c r="T16" s="212"/>
      <c r="U16" s="85"/>
      <c r="V16" s="85"/>
      <c r="W16" s="85"/>
      <c r="X16" s="85"/>
      <c r="Y16" s="85"/>
      <c r="Z16" s="85"/>
      <c r="AA16" s="85"/>
    </row>
    <row r="17" spans="2:20" s="101" customFormat="1" ht="15.75" customHeight="1" x14ac:dyDescent="0.25">
      <c r="B17" s="253"/>
      <c r="C17" s="249" t="s">
        <v>64</v>
      </c>
      <c r="D17" s="250"/>
      <c r="E17" s="125">
        <v>116</v>
      </c>
      <c r="F17" s="125">
        <v>150</v>
      </c>
      <c r="G17" s="125">
        <v>161</v>
      </c>
      <c r="H17" s="125">
        <v>149</v>
      </c>
      <c r="I17" s="125">
        <v>126</v>
      </c>
      <c r="J17" s="125">
        <v>101.3</v>
      </c>
      <c r="K17" s="125">
        <v>79</v>
      </c>
      <c r="L17" s="125">
        <v>63.3</v>
      </c>
      <c r="M17" s="125">
        <v>61.6</v>
      </c>
      <c r="N17" s="125">
        <v>65.099999999999994</v>
      </c>
      <c r="O17" s="120">
        <v>61.2</v>
      </c>
      <c r="P17" s="120">
        <v>64</v>
      </c>
      <c r="Q17" s="255"/>
      <c r="R17" s="257" t="s">
        <v>63</v>
      </c>
      <c r="S17" s="257"/>
      <c r="T17" s="258"/>
    </row>
    <row r="18" spans="2:20" s="101" customFormat="1" ht="15.75" x14ac:dyDescent="0.25">
      <c r="B18" s="253"/>
      <c r="C18" s="249" t="s">
        <v>62</v>
      </c>
      <c r="D18" s="250"/>
      <c r="E18" s="125">
        <v>41</v>
      </c>
      <c r="F18" s="125">
        <v>65</v>
      </c>
      <c r="G18" s="125">
        <v>73</v>
      </c>
      <c r="H18" s="125">
        <v>71</v>
      </c>
      <c r="I18" s="125">
        <v>64.2</v>
      </c>
      <c r="J18" s="125">
        <v>53.3</v>
      </c>
      <c r="K18" s="125">
        <v>40.799999999999997</v>
      </c>
      <c r="L18" s="125">
        <v>33.9</v>
      </c>
      <c r="M18" s="125">
        <v>32.799999999999997</v>
      </c>
      <c r="N18" s="125">
        <v>34.9</v>
      </c>
      <c r="O18" s="120">
        <v>34.200000000000003</v>
      </c>
      <c r="P18" s="120">
        <v>26.9</v>
      </c>
      <c r="Q18" s="255"/>
      <c r="R18" s="257" t="s">
        <v>61</v>
      </c>
      <c r="S18" s="257"/>
      <c r="T18" s="258"/>
    </row>
    <row r="19" spans="2:20" s="101" customFormat="1" ht="15.75" customHeight="1" x14ac:dyDescent="0.25">
      <c r="B19" s="253"/>
      <c r="C19" s="251" t="s">
        <v>60</v>
      </c>
      <c r="D19" s="252"/>
      <c r="E19" s="125">
        <v>6</v>
      </c>
      <c r="F19" s="125">
        <v>7</v>
      </c>
      <c r="G19" s="125">
        <v>6</v>
      </c>
      <c r="H19" s="125">
        <v>5</v>
      </c>
      <c r="I19" s="125">
        <v>4.0999999999999996</v>
      </c>
      <c r="J19" s="125">
        <v>3.3</v>
      </c>
      <c r="K19" s="125">
        <v>2.2999999999999998</v>
      </c>
      <c r="L19" s="125">
        <v>1.9</v>
      </c>
      <c r="M19" s="125">
        <v>2.1</v>
      </c>
      <c r="N19" s="125">
        <v>3.9</v>
      </c>
      <c r="O19" s="120">
        <v>9.1999999999999993</v>
      </c>
      <c r="P19" s="120">
        <v>2.2000000000000002</v>
      </c>
      <c r="Q19" s="256"/>
      <c r="R19" s="259" t="s">
        <v>59</v>
      </c>
      <c r="S19" s="259"/>
      <c r="T19" s="260"/>
    </row>
    <row r="20" spans="2:20" s="101" customFormat="1" ht="33" customHeight="1" x14ac:dyDescent="0.25">
      <c r="B20" s="275" t="s">
        <v>100</v>
      </c>
      <c r="C20" s="275"/>
      <c r="D20" s="275"/>
      <c r="E20" s="127">
        <v>309</v>
      </c>
      <c r="F20" s="127">
        <v>321</v>
      </c>
      <c r="G20" s="127">
        <v>332</v>
      </c>
      <c r="H20" s="127">
        <v>337</v>
      </c>
      <c r="I20" s="127">
        <v>346.1</v>
      </c>
      <c r="J20" s="127">
        <v>353</v>
      </c>
      <c r="K20" s="127">
        <v>360.9</v>
      </c>
      <c r="L20" s="127">
        <v>363.5</v>
      </c>
      <c r="M20" s="127">
        <v>366.5</v>
      </c>
      <c r="N20" s="127">
        <v>357.5</v>
      </c>
      <c r="O20" s="127">
        <v>362.5</v>
      </c>
      <c r="P20" s="127">
        <v>369.6</v>
      </c>
      <c r="Q20" s="263" t="s">
        <v>76</v>
      </c>
      <c r="R20" s="280"/>
      <c r="S20" s="280"/>
      <c r="T20" s="280"/>
    </row>
    <row r="21" spans="2:20" s="90" customFormat="1" x14ac:dyDescent="0.25">
      <c r="B21" s="100" t="s">
        <v>68</v>
      </c>
      <c r="C21" s="97"/>
      <c r="D21" s="97"/>
      <c r="E21" s="98"/>
      <c r="F21" s="97"/>
      <c r="G21" s="96"/>
      <c r="H21" s="95"/>
      <c r="I21" s="95"/>
      <c r="J21" s="95"/>
      <c r="K21" s="95"/>
      <c r="L21" s="95"/>
      <c r="M21" s="95"/>
      <c r="N21" s="95"/>
      <c r="O21" s="95"/>
      <c r="P21" s="95"/>
      <c r="R21" s="86"/>
      <c r="S21" s="86"/>
    </row>
    <row r="22" spans="2:20" s="90" customFormat="1" x14ac:dyDescent="0.25">
      <c r="B22" s="99" t="s">
        <v>69</v>
      </c>
      <c r="C22" s="97"/>
      <c r="D22" s="97"/>
      <c r="E22" s="98"/>
      <c r="F22" s="97"/>
      <c r="G22" s="96"/>
      <c r="H22" s="95"/>
      <c r="I22" s="95"/>
      <c r="J22" s="95"/>
      <c r="K22" s="95"/>
      <c r="L22" s="95"/>
      <c r="M22" s="95"/>
      <c r="N22" s="95"/>
      <c r="O22" s="95"/>
      <c r="P22" s="95"/>
      <c r="R22" s="86"/>
      <c r="S22" s="86"/>
    </row>
    <row r="23" spans="2:20" s="90" customFormat="1" x14ac:dyDescent="0.25">
      <c r="B23" s="95"/>
      <c r="C23" s="97"/>
      <c r="D23" s="97"/>
      <c r="E23" s="98"/>
      <c r="F23" s="97"/>
      <c r="G23" s="96"/>
      <c r="H23" s="95"/>
      <c r="I23" s="95"/>
      <c r="J23" s="95"/>
      <c r="K23" s="95"/>
      <c r="L23" s="95"/>
      <c r="M23" s="95"/>
      <c r="N23" s="95"/>
      <c r="O23" s="95"/>
      <c r="P23" s="95"/>
    </row>
    <row r="24" spans="2:20" s="90" customFormat="1" x14ac:dyDescent="0.25">
      <c r="B24" s="41" t="s">
        <v>137</v>
      </c>
      <c r="C24" s="97"/>
      <c r="D24" s="97"/>
      <c r="E24" s="98"/>
      <c r="F24" s="97"/>
      <c r="G24" s="96"/>
      <c r="H24" s="95"/>
      <c r="I24" s="95"/>
      <c r="J24" s="95"/>
      <c r="K24" s="95"/>
      <c r="L24" s="95"/>
      <c r="M24" s="95"/>
      <c r="N24" s="95"/>
      <c r="O24" s="95"/>
      <c r="P24" s="95"/>
    </row>
    <row r="25" spans="2:20" s="90" customFormat="1" x14ac:dyDescent="0.25">
      <c r="B25" s="63" t="s">
        <v>138</v>
      </c>
      <c r="C25" s="97"/>
      <c r="D25" s="97"/>
      <c r="E25" s="98"/>
      <c r="F25" s="97"/>
      <c r="G25" s="96"/>
      <c r="H25" s="95"/>
      <c r="I25" s="95"/>
      <c r="J25" s="95"/>
      <c r="K25" s="95"/>
      <c r="L25" s="95"/>
      <c r="M25" s="95"/>
      <c r="N25" s="95"/>
      <c r="O25" s="95"/>
      <c r="P25" s="95"/>
    </row>
    <row r="26" spans="2:20" s="90" customFormat="1" x14ac:dyDescent="0.25">
      <c r="B26" s="95"/>
      <c r="C26" s="97"/>
      <c r="D26" s="97"/>
      <c r="E26" s="98"/>
      <c r="F26" s="97"/>
      <c r="G26" s="96"/>
      <c r="H26" s="95"/>
      <c r="I26" s="95"/>
      <c r="J26" s="95"/>
      <c r="K26" s="95"/>
      <c r="L26" s="95"/>
      <c r="M26" s="95"/>
      <c r="N26" s="95"/>
      <c r="O26" s="95"/>
      <c r="P26" s="95"/>
    </row>
    <row r="27" spans="2:20" s="90" customFormat="1" x14ac:dyDescent="0.25">
      <c r="C27" s="92"/>
      <c r="D27" s="92"/>
      <c r="E27" s="93"/>
      <c r="F27" s="92"/>
      <c r="G27" s="94"/>
    </row>
    <row r="28" spans="2:20" s="90" customFormat="1" x14ac:dyDescent="0.25">
      <c r="C28" s="92"/>
      <c r="D28" s="92"/>
      <c r="E28" s="93"/>
      <c r="F28" s="92"/>
      <c r="G28" s="94"/>
    </row>
    <row r="29" spans="2:20" s="90" customFormat="1" x14ac:dyDescent="0.25">
      <c r="C29" s="92"/>
      <c r="D29" s="92"/>
      <c r="E29" s="93"/>
      <c r="F29" s="92"/>
      <c r="G29" s="94"/>
    </row>
    <row r="30" spans="2:20" s="90" customFormat="1" x14ac:dyDescent="0.25">
      <c r="C30" s="92"/>
      <c r="D30" s="92"/>
      <c r="E30" s="93"/>
      <c r="F30" s="92"/>
      <c r="G30" s="94"/>
    </row>
    <row r="31" spans="2:20" s="90" customFormat="1" x14ac:dyDescent="0.25">
      <c r="C31" s="92"/>
      <c r="D31" s="92"/>
      <c r="E31" s="93"/>
      <c r="F31" s="92"/>
      <c r="G31" s="94"/>
    </row>
    <row r="32" spans="2:20" s="90" customFormat="1" x14ac:dyDescent="0.25">
      <c r="C32" s="92"/>
      <c r="D32" s="92"/>
      <c r="E32" s="93"/>
      <c r="F32" s="92"/>
      <c r="G32" s="94"/>
    </row>
    <row r="33" spans="3:7" s="90" customFormat="1" x14ac:dyDescent="0.25">
      <c r="C33" s="92"/>
      <c r="D33" s="92"/>
      <c r="E33" s="93"/>
      <c r="F33" s="92"/>
      <c r="G33" s="94"/>
    </row>
    <row r="34" spans="3:7" s="90" customFormat="1" x14ac:dyDescent="0.25">
      <c r="C34" s="92"/>
      <c r="D34" s="92"/>
      <c r="E34" s="93"/>
      <c r="F34" s="92"/>
      <c r="G34" s="94"/>
    </row>
    <row r="35" spans="3:7" s="90" customFormat="1" x14ac:dyDescent="0.25">
      <c r="C35" s="92"/>
      <c r="D35" s="92"/>
      <c r="E35" s="93"/>
      <c r="F35" s="92"/>
      <c r="G35" s="94"/>
    </row>
    <row r="36" spans="3:7" s="90" customFormat="1" x14ac:dyDescent="0.25">
      <c r="C36" s="92"/>
      <c r="D36" s="92"/>
      <c r="E36" s="93"/>
      <c r="F36" s="92"/>
      <c r="G36" s="94"/>
    </row>
    <row r="37" spans="3:7" s="90" customFormat="1" x14ac:dyDescent="0.25">
      <c r="C37" s="92"/>
      <c r="D37" s="92"/>
      <c r="E37" s="93"/>
      <c r="F37" s="92"/>
      <c r="G37" s="94"/>
    </row>
    <row r="38" spans="3:7" s="90" customFormat="1" x14ac:dyDescent="0.25">
      <c r="C38" s="92"/>
      <c r="D38" s="92"/>
      <c r="E38" s="93"/>
      <c r="F38" s="92"/>
      <c r="G38" s="94"/>
    </row>
    <row r="39" spans="3:7" s="90" customFormat="1" x14ac:dyDescent="0.25">
      <c r="C39" s="92"/>
      <c r="D39" s="92"/>
      <c r="E39" s="93"/>
      <c r="F39" s="92"/>
      <c r="G39" s="94"/>
    </row>
    <row r="40" spans="3:7" s="90" customFormat="1" x14ac:dyDescent="0.25">
      <c r="C40" s="92"/>
      <c r="D40" s="92"/>
      <c r="E40" s="93"/>
      <c r="F40" s="92"/>
      <c r="G40" s="94"/>
    </row>
    <row r="41" spans="3:7" s="90" customFormat="1" x14ac:dyDescent="0.25">
      <c r="C41" s="92"/>
      <c r="D41" s="92"/>
      <c r="E41" s="93"/>
      <c r="F41" s="92"/>
      <c r="G41" s="94"/>
    </row>
    <row r="42" spans="3:7" s="90" customFormat="1" x14ac:dyDescent="0.25">
      <c r="C42" s="92"/>
      <c r="D42" s="92"/>
      <c r="E42" s="93"/>
      <c r="F42" s="92"/>
      <c r="G42" s="94"/>
    </row>
    <row r="43" spans="3:7" s="90" customFormat="1" x14ac:dyDescent="0.25">
      <c r="C43" s="92"/>
      <c r="D43" s="92"/>
      <c r="E43" s="93"/>
      <c r="F43" s="92"/>
      <c r="G43" s="94"/>
    </row>
    <row r="44" spans="3:7" s="90" customFormat="1" x14ac:dyDescent="0.25">
      <c r="C44" s="92"/>
      <c r="D44" s="92"/>
      <c r="E44" s="93"/>
      <c r="F44" s="92"/>
      <c r="G44" s="94"/>
    </row>
    <row r="45" spans="3:7" s="90" customFormat="1" x14ac:dyDescent="0.25">
      <c r="C45" s="92"/>
      <c r="D45" s="92"/>
      <c r="E45" s="93"/>
      <c r="F45" s="92"/>
      <c r="G45" s="94"/>
    </row>
    <row r="46" spans="3:7" s="90" customFormat="1" x14ac:dyDescent="0.25">
      <c r="C46" s="92"/>
      <c r="D46" s="92"/>
      <c r="E46" s="93"/>
      <c r="F46" s="92"/>
      <c r="G46" s="94"/>
    </row>
    <row r="47" spans="3:7" s="90" customFormat="1" x14ac:dyDescent="0.25">
      <c r="C47" s="92"/>
      <c r="D47" s="92"/>
      <c r="E47" s="93"/>
      <c r="F47" s="92"/>
      <c r="G47" s="94"/>
    </row>
    <row r="48" spans="3:7" s="90" customFormat="1" x14ac:dyDescent="0.25">
      <c r="C48" s="92"/>
      <c r="D48" s="92"/>
      <c r="E48" s="93"/>
      <c r="F48" s="92"/>
      <c r="G48" s="94"/>
    </row>
    <row r="49" spans="3:7" s="90" customFormat="1" x14ac:dyDescent="0.25">
      <c r="C49" s="92"/>
      <c r="D49" s="92"/>
      <c r="E49" s="93"/>
      <c r="F49" s="92"/>
      <c r="G49" s="94"/>
    </row>
    <row r="50" spans="3:7" s="90" customFormat="1" x14ac:dyDescent="0.25">
      <c r="C50" s="92"/>
      <c r="D50" s="92"/>
      <c r="E50" s="93"/>
      <c r="F50" s="92"/>
      <c r="G50" s="94"/>
    </row>
    <row r="51" spans="3:7" s="90" customFormat="1" x14ac:dyDescent="0.25">
      <c r="C51" s="92"/>
      <c r="D51" s="92"/>
      <c r="E51" s="93"/>
      <c r="F51" s="92"/>
      <c r="G51" s="94"/>
    </row>
    <row r="52" spans="3:7" s="90" customFormat="1" x14ac:dyDescent="0.25">
      <c r="C52" s="92"/>
      <c r="D52" s="92"/>
      <c r="E52" s="93"/>
      <c r="F52" s="92"/>
      <c r="G52" s="94"/>
    </row>
    <row r="53" spans="3:7" s="90" customFormat="1" x14ac:dyDescent="0.25">
      <c r="C53" s="92"/>
      <c r="D53" s="92"/>
      <c r="E53" s="93"/>
      <c r="F53" s="92"/>
      <c r="G53" s="94"/>
    </row>
    <row r="54" spans="3:7" s="90" customFormat="1" x14ac:dyDescent="0.25">
      <c r="C54" s="92"/>
      <c r="D54" s="92"/>
      <c r="E54" s="93"/>
      <c r="F54" s="92"/>
      <c r="G54" s="94"/>
    </row>
    <row r="55" spans="3:7" s="90" customFormat="1" x14ac:dyDescent="0.25">
      <c r="C55" s="92"/>
      <c r="D55" s="92"/>
      <c r="E55" s="93"/>
      <c r="F55" s="92"/>
      <c r="G55" s="94"/>
    </row>
    <row r="56" spans="3:7" s="90" customFormat="1" x14ac:dyDescent="0.25">
      <c r="C56" s="92"/>
      <c r="D56" s="92"/>
      <c r="E56" s="93"/>
      <c r="F56" s="92"/>
      <c r="G56" s="94"/>
    </row>
    <row r="57" spans="3:7" s="90" customFormat="1" x14ac:dyDescent="0.25">
      <c r="C57" s="92"/>
      <c r="D57" s="92"/>
      <c r="E57" s="93"/>
      <c r="F57" s="92"/>
      <c r="G57" s="94"/>
    </row>
    <row r="58" spans="3:7" s="90" customFormat="1" x14ac:dyDescent="0.25">
      <c r="C58" s="92"/>
      <c r="D58" s="92"/>
      <c r="E58" s="93"/>
      <c r="F58" s="92"/>
      <c r="G58" s="94"/>
    </row>
    <row r="59" spans="3:7" s="90" customFormat="1" x14ac:dyDescent="0.25">
      <c r="C59" s="92"/>
      <c r="D59" s="92"/>
      <c r="E59" s="93"/>
      <c r="F59" s="92"/>
    </row>
    <row r="60" spans="3:7" s="90" customFormat="1" x14ac:dyDescent="0.25">
      <c r="C60" s="92"/>
      <c r="D60" s="92"/>
      <c r="E60" s="93"/>
      <c r="F60" s="92"/>
    </row>
    <row r="61" spans="3:7" s="90" customFormat="1" x14ac:dyDescent="0.25">
      <c r="C61" s="92"/>
      <c r="D61" s="92"/>
      <c r="E61" s="93"/>
      <c r="F61" s="92"/>
    </row>
    <row r="62" spans="3:7" s="90" customFormat="1" x14ac:dyDescent="0.25">
      <c r="C62" s="92"/>
      <c r="D62" s="92"/>
      <c r="E62" s="93"/>
      <c r="F62" s="92"/>
    </row>
    <row r="63" spans="3:7" s="90" customFormat="1" x14ac:dyDescent="0.25">
      <c r="C63" s="92"/>
      <c r="D63" s="92"/>
      <c r="E63" s="93"/>
      <c r="F63" s="92"/>
    </row>
    <row r="64" spans="3:7" s="90" customFormat="1" x14ac:dyDescent="0.25">
      <c r="C64" s="92"/>
      <c r="D64" s="92"/>
      <c r="E64" s="93"/>
      <c r="F64" s="92"/>
    </row>
    <row r="65" spans="3:6" s="90" customFormat="1" x14ac:dyDescent="0.25">
      <c r="C65" s="92"/>
      <c r="D65" s="92"/>
      <c r="E65" s="93"/>
      <c r="F65" s="92"/>
    </row>
    <row r="66" spans="3:6" s="90" customFormat="1" x14ac:dyDescent="0.25">
      <c r="C66" s="92"/>
      <c r="D66" s="92"/>
      <c r="E66" s="93"/>
      <c r="F66" s="92"/>
    </row>
    <row r="67" spans="3:6" s="90" customFormat="1" x14ac:dyDescent="0.25">
      <c r="C67" s="92"/>
      <c r="D67" s="92"/>
      <c r="E67" s="93"/>
      <c r="F67" s="92"/>
    </row>
    <row r="68" spans="3:6" s="90" customFormat="1" x14ac:dyDescent="0.25">
      <c r="C68" s="92"/>
      <c r="D68" s="92"/>
      <c r="E68" s="93"/>
      <c r="F68" s="92"/>
    </row>
    <row r="69" spans="3:6" s="90" customFormat="1" x14ac:dyDescent="0.25">
      <c r="C69" s="92"/>
      <c r="D69" s="92"/>
      <c r="E69" s="93"/>
      <c r="F69" s="92"/>
    </row>
    <row r="70" spans="3:6" s="90" customFormat="1" x14ac:dyDescent="0.25">
      <c r="C70" s="92"/>
      <c r="D70" s="92"/>
      <c r="E70" s="93"/>
      <c r="F70" s="92"/>
    </row>
    <row r="71" spans="3:6" s="90" customFormat="1" x14ac:dyDescent="0.25">
      <c r="C71" s="92"/>
      <c r="D71" s="92"/>
      <c r="E71" s="93"/>
      <c r="F71" s="92"/>
    </row>
    <row r="72" spans="3:6" s="90" customFormat="1" x14ac:dyDescent="0.25">
      <c r="C72" s="92"/>
      <c r="D72" s="92"/>
      <c r="E72" s="93"/>
      <c r="F72" s="92"/>
    </row>
    <row r="73" spans="3:6" s="90" customFormat="1" x14ac:dyDescent="0.25">
      <c r="C73" s="92"/>
      <c r="D73" s="92"/>
      <c r="E73" s="93"/>
      <c r="F73" s="92"/>
    </row>
    <row r="74" spans="3:6" s="90" customFormat="1" x14ac:dyDescent="0.25">
      <c r="C74" s="92"/>
      <c r="D74" s="92"/>
      <c r="E74" s="93"/>
      <c r="F74" s="92"/>
    </row>
    <row r="75" spans="3:6" s="90" customFormat="1" x14ac:dyDescent="0.25">
      <c r="E75" s="91"/>
    </row>
    <row r="76" spans="3:6" s="90" customFormat="1" x14ac:dyDescent="0.25">
      <c r="E76" s="91"/>
    </row>
    <row r="77" spans="3:6" s="90" customFormat="1" x14ac:dyDescent="0.25">
      <c r="E77" s="91"/>
    </row>
    <row r="78" spans="3:6" s="90" customFormat="1" x14ac:dyDescent="0.25">
      <c r="E78" s="91"/>
    </row>
    <row r="79" spans="3:6" s="90" customFormat="1" x14ac:dyDescent="0.25">
      <c r="E79" s="91"/>
    </row>
    <row r="80" spans="3:6" s="90" customFormat="1" x14ac:dyDescent="0.25">
      <c r="E80" s="91"/>
    </row>
    <row r="81" spans="5:5" s="90" customFormat="1" x14ac:dyDescent="0.25">
      <c r="E81" s="91"/>
    </row>
    <row r="82" spans="5:5" s="90" customFormat="1" x14ac:dyDescent="0.25">
      <c r="E82" s="91"/>
    </row>
    <row r="83" spans="5:5" s="90" customFormat="1" x14ac:dyDescent="0.25">
      <c r="E83" s="91"/>
    </row>
    <row r="84" spans="5:5" s="90" customFormat="1" x14ac:dyDescent="0.25">
      <c r="E84" s="91"/>
    </row>
    <row r="85" spans="5:5" s="90" customFormat="1" x14ac:dyDescent="0.25">
      <c r="E85" s="91"/>
    </row>
    <row r="86" spans="5:5" s="90" customFormat="1" x14ac:dyDescent="0.25">
      <c r="E86" s="91"/>
    </row>
    <row r="87" spans="5:5" s="90" customFormat="1" x14ac:dyDescent="0.25">
      <c r="E87" s="91"/>
    </row>
    <row r="88" spans="5:5" s="90" customFormat="1" x14ac:dyDescent="0.25">
      <c r="E88" s="91"/>
    </row>
    <row r="89" spans="5:5" s="90" customFormat="1" x14ac:dyDescent="0.25">
      <c r="E89" s="91"/>
    </row>
    <row r="90" spans="5:5" s="90" customFormat="1" x14ac:dyDescent="0.25">
      <c r="E90" s="91"/>
    </row>
    <row r="91" spans="5:5" s="90" customFormat="1" x14ac:dyDescent="0.25">
      <c r="E91" s="91"/>
    </row>
    <row r="92" spans="5:5" s="90" customFormat="1" x14ac:dyDescent="0.25">
      <c r="E92" s="91"/>
    </row>
    <row r="93" spans="5:5" s="90" customFormat="1" x14ac:dyDescent="0.25">
      <c r="E93" s="91"/>
    </row>
    <row r="94" spans="5:5" s="90" customFormat="1" x14ac:dyDescent="0.25">
      <c r="E94" s="91"/>
    </row>
    <row r="95" spans="5:5" s="90" customFormat="1" x14ac:dyDescent="0.25">
      <c r="E95" s="91"/>
    </row>
    <row r="96" spans="5:5" s="90" customFormat="1" x14ac:dyDescent="0.25">
      <c r="E96" s="91"/>
    </row>
    <row r="97" spans="5:5" s="90" customFormat="1" x14ac:dyDescent="0.25">
      <c r="E97" s="91"/>
    </row>
    <row r="98" spans="5:5" s="90" customFormat="1" x14ac:dyDescent="0.25">
      <c r="E98" s="91"/>
    </row>
    <row r="99" spans="5:5" s="90" customFormat="1" x14ac:dyDescent="0.25">
      <c r="E99" s="91"/>
    </row>
    <row r="100" spans="5:5" s="90" customFormat="1" x14ac:dyDescent="0.25">
      <c r="E100" s="91"/>
    </row>
    <row r="101" spans="5:5" s="90" customFormat="1" x14ac:dyDescent="0.25">
      <c r="E101" s="91"/>
    </row>
    <row r="102" spans="5:5" s="90" customFormat="1" x14ac:dyDescent="0.25">
      <c r="E102" s="91"/>
    </row>
    <row r="103" spans="5:5" s="90" customFormat="1" x14ac:dyDescent="0.25">
      <c r="E103" s="91"/>
    </row>
    <row r="104" spans="5:5" s="90" customFormat="1" x14ac:dyDescent="0.25">
      <c r="E104" s="91"/>
    </row>
    <row r="105" spans="5:5" s="90" customFormat="1" x14ac:dyDescent="0.25">
      <c r="E105" s="91"/>
    </row>
    <row r="106" spans="5:5" s="90" customFormat="1" x14ac:dyDescent="0.25">
      <c r="E106" s="91"/>
    </row>
    <row r="107" spans="5:5" s="90" customFormat="1" x14ac:dyDescent="0.25">
      <c r="E107" s="91"/>
    </row>
    <row r="108" spans="5:5" s="90" customFormat="1" x14ac:dyDescent="0.25">
      <c r="E108" s="91"/>
    </row>
    <row r="109" spans="5:5" s="90" customFormat="1" x14ac:dyDescent="0.25">
      <c r="E109" s="91"/>
    </row>
    <row r="110" spans="5:5" s="90" customFormat="1" x14ac:dyDescent="0.25">
      <c r="E110" s="91"/>
    </row>
    <row r="111" spans="5:5" s="90" customFormat="1" x14ac:dyDescent="0.25">
      <c r="E111" s="91"/>
    </row>
    <row r="112" spans="5:5" s="90" customFormat="1" x14ac:dyDescent="0.25">
      <c r="E112" s="91"/>
    </row>
    <row r="113" spans="5:5" s="90" customFormat="1" x14ac:dyDescent="0.25">
      <c r="E113" s="91"/>
    </row>
    <row r="114" spans="5:5" s="90" customFormat="1" x14ac:dyDescent="0.25">
      <c r="E114" s="91"/>
    </row>
    <row r="115" spans="5:5" s="90" customFormat="1" x14ac:dyDescent="0.25">
      <c r="E115" s="91"/>
    </row>
    <row r="116" spans="5:5" s="90" customFormat="1" x14ac:dyDescent="0.25">
      <c r="E116" s="91"/>
    </row>
    <row r="117" spans="5:5" s="90" customFormat="1" x14ac:dyDescent="0.25">
      <c r="E117" s="91"/>
    </row>
    <row r="118" spans="5:5" s="90" customFormat="1" x14ac:dyDescent="0.25">
      <c r="E118" s="91"/>
    </row>
    <row r="119" spans="5:5" s="90" customFormat="1" x14ac:dyDescent="0.25">
      <c r="E119" s="91"/>
    </row>
    <row r="120" spans="5:5" s="90" customFormat="1" x14ac:dyDescent="0.25">
      <c r="E120" s="91"/>
    </row>
    <row r="121" spans="5:5" s="90" customFormat="1" x14ac:dyDescent="0.25">
      <c r="E121" s="91"/>
    </row>
    <row r="122" spans="5:5" s="90" customFormat="1" x14ac:dyDescent="0.25">
      <c r="E122" s="91"/>
    </row>
    <row r="123" spans="5:5" s="90" customFormat="1" x14ac:dyDescent="0.25">
      <c r="E123" s="91"/>
    </row>
    <row r="124" spans="5:5" s="90" customFormat="1" x14ac:dyDescent="0.25">
      <c r="E124" s="91"/>
    </row>
    <row r="125" spans="5:5" s="90" customFormat="1" x14ac:dyDescent="0.25">
      <c r="E125" s="91"/>
    </row>
    <row r="126" spans="5:5" s="90" customFormat="1" x14ac:dyDescent="0.25">
      <c r="E126" s="91"/>
    </row>
    <row r="127" spans="5:5" s="90" customFormat="1" x14ac:dyDescent="0.25">
      <c r="E127" s="91"/>
    </row>
    <row r="128" spans="5:5" s="90" customFormat="1" x14ac:dyDescent="0.25">
      <c r="E128" s="91"/>
    </row>
    <row r="129" spans="5:5" s="90" customFormat="1" x14ac:dyDescent="0.25">
      <c r="E129" s="91"/>
    </row>
    <row r="130" spans="5:5" s="90" customFormat="1" x14ac:dyDescent="0.25">
      <c r="E130" s="91"/>
    </row>
    <row r="131" spans="5:5" s="90" customFormat="1" x14ac:dyDescent="0.25">
      <c r="E131" s="91"/>
    </row>
    <row r="132" spans="5:5" s="90" customFormat="1" x14ac:dyDescent="0.25">
      <c r="E132" s="91"/>
    </row>
    <row r="133" spans="5:5" s="90" customFormat="1" x14ac:dyDescent="0.25">
      <c r="E133" s="91"/>
    </row>
    <row r="134" spans="5:5" s="90" customFormat="1" x14ac:dyDescent="0.25">
      <c r="E134" s="91"/>
    </row>
    <row r="135" spans="5:5" s="90" customFormat="1" x14ac:dyDescent="0.25">
      <c r="E135" s="91"/>
    </row>
    <row r="136" spans="5:5" s="90" customFormat="1" x14ac:dyDescent="0.25">
      <c r="E136" s="91"/>
    </row>
    <row r="137" spans="5:5" s="90" customFormat="1" x14ac:dyDescent="0.25">
      <c r="E137" s="91"/>
    </row>
    <row r="138" spans="5:5" s="90" customFormat="1" x14ac:dyDescent="0.25">
      <c r="E138" s="91"/>
    </row>
    <row r="139" spans="5:5" s="90" customFormat="1" x14ac:dyDescent="0.25">
      <c r="E139" s="91"/>
    </row>
    <row r="140" spans="5:5" s="90" customFormat="1" x14ac:dyDescent="0.25">
      <c r="E140" s="91"/>
    </row>
    <row r="141" spans="5:5" s="90" customFormat="1" x14ac:dyDescent="0.25">
      <c r="E141" s="91"/>
    </row>
    <row r="142" spans="5:5" s="90" customFormat="1" x14ac:dyDescent="0.25">
      <c r="E142" s="91"/>
    </row>
    <row r="143" spans="5:5" s="90" customFormat="1" x14ac:dyDescent="0.25">
      <c r="E143" s="91"/>
    </row>
    <row r="144" spans="5:5" s="90" customFormat="1" x14ac:dyDescent="0.25">
      <c r="E144" s="91"/>
    </row>
    <row r="145" spans="5:5" s="90" customFormat="1" x14ac:dyDescent="0.25">
      <c r="E145" s="91"/>
    </row>
    <row r="146" spans="5:5" s="90" customFormat="1" x14ac:dyDescent="0.25">
      <c r="E146" s="91"/>
    </row>
    <row r="147" spans="5:5" s="90" customFormat="1" x14ac:dyDescent="0.25">
      <c r="E147" s="91"/>
    </row>
    <row r="148" spans="5:5" s="90" customFormat="1" x14ac:dyDescent="0.25">
      <c r="E148" s="91"/>
    </row>
    <row r="149" spans="5:5" s="90" customFormat="1" x14ac:dyDescent="0.25">
      <c r="E149" s="91"/>
    </row>
    <row r="150" spans="5:5" s="90" customFormat="1" x14ac:dyDescent="0.25">
      <c r="E150" s="91"/>
    </row>
    <row r="151" spans="5:5" s="90" customFormat="1" x14ac:dyDescent="0.25">
      <c r="E151" s="91"/>
    </row>
    <row r="152" spans="5:5" s="90" customFormat="1" x14ac:dyDescent="0.25">
      <c r="E152" s="91"/>
    </row>
    <row r="153" spans="5:5" s="90" customFormat="1" x14ac:dyDescent="0.25">
      <c r="E153" s="91"/>
    </row>
    <row r="154" spans="5:5" s="90" customFormat="1" x14ac:dyDescent="0.25">
      <c r="E154" s="91"/>
    </row>
    <row r="155" spans="5:5" s="90" customFormat="1" x14ac:dyDescent="0.25">
      <c r="E155" s="91"/>
    </row>
    <row r="156" spans="5:5" s="90" customFormat="1" x14ac:dyDescent="0.25">
      <c r="E156" s="91"/>
    </row>
    <row r="157" spans="5:5" s="90" customFormat="1" x14ac:dyDescent="0.25">
      <c r="E157" s="91"/>
    </row>
    <row r="158" spans="5:5" s="90" customFormat="1" x14ac:dyDescent="0.25">
      <c r="E158" s="91"/>
    </row>
    <row r="159" spans="5:5" s="90" customFormat="1" x14ac:dyDescent="0.25">
      <c r="E159" s="91"/>
    </row>
    <row r="160" spans="5:5" s="90" customFormat="1" x14ac:dyDescent="0.25">
      <c r="E160" s="91"/>
    </row>
    <row r="161" spans="5:5" s="90" customFormat="1" x14ac:dyDescent="0.25">
      <c r="E161" s="91"/>
    </row>
    <row r="162" spans="5:5" s="90" customFormat="1" x14ac:dyDescent="0.25">
      <c r="E162" s="91"/>
    </row>
    <row r="163" spans="5:5" s="90" customFormat="1" x14ac:dyDescent="0.25">
      <c r="E163" s="91"/>
    </row>
    <row r="164" spans="5:5" s="90" customFormat="1" x14ac:dyDescent="0.25">
      <c r="E164" s="91"/>
    </row>
    <row r="165" spans="5:5" s="90" customFormat="1" x14ac:dyDescent="0.25">
      <c r="E165" s="91"/>
    </row>
    <row r="166" spans="5:5" s="90" customFormat="1" x14ac:dyDescent="0.25">
      <c r="E166" s="91"/>
    </row>
    <row r="167" spans="5:5" s="90" customFormat="1" x14ac:dyDescent="0.25">
      <c r="E167" s="91"/>
    </row>
    <row r="168" spans="5:5" s="90" customFormat="1" x14ac:dyDescent="0.25">
      <c r="E168" s="91"/>
    </row>
    <row r="169" spans="5:5" s="90" customFormat="1" x14ac:dyDescent="0.25">
      <c r="E169" s="91"/>
    </row>
    <row r="170" spans="5:5" s="90" customFormat="1" x14ac:dyDescent="0.25">
      <c r="E170" s="91"/>
    </row>
    <row r="171" spans="5:5" s="90" customFormat="1" x14ac:dyDescent="0.25">
      <c r="E171" s="91"/>
    </row>
    <row r="172" spans="5:5" s="90" customFormat="1" x14ac:dyDescent="0.25">
      <c r="E172" s="91"/>
    </row>
    <row r="173" spans="5:5" s="90" customFormat="1" x14ac:dyDescent="0.25">
      <c r="E173" s="91"/>
    </row>
    <row r="174" spans="5:5" s="90" customFormat="1" x14ac:dyDescent="0.25">
      <c r="E174" s="91"/>
    </row>
    <row r="175" spans="5:5" s="90" customFormat="1" x14ac:dyDescent="0.25">
      <c r="E175" s="91"/>
    </row>
    <row r="176" spans="5:5" s="90" customFormat="1" x14ac:dyDescent="0.25">
      <c r="E176" s="91"/>
    </row>
    <row r="177" spans="5:5" s="90" customFormat="1" x14ac:dyDescent="0.25">
      <c r="E177" s="91"/>
    </row>
    <row r="178" spans="5:5" s="90" customFormat="1" x14ac:dyDescent="0.25">
      <c r="E178" s="91"/>
    </row>
    <row r="179" spans="5:5" s="90" customFormat="1" x14ac:dyDescent="0.25">
      <c r="E179" s="91"/>
    </row>
    <row r="180" spans="5:5" s="90" customFormat="1" x14ac:dyDescent="0.25">
      <c r="E180" s="91"/>
    </row>
    <row r="181" spans="5:5" s="90" customFormat="1" x14ac:dyDescent="0.25">
      <c r="E181" s="91"/>
    </row>
    <row r="182" spans="5:5" s="90" customFormat="1" x14ac:dyDescent="0.25">
      <c r="E182" s="91"/>
    </row>
    <row r="183" spans="5:5" s="90" customFormat="1" x14ac:dyDescent="0.25">
      <c r="E183" s="91"/>
    </row>
    <row r="184" spans="5:5" s="90" customFormat="1" x14ac:dyDescent="0.25">
      <c r="E184" s="91"/>
    </row>
    <row r="185" spans="5:5" s="90" customFormat="1" x14ac:dyDescent="0.25">
      <c r="E185" s="91"/>
    </row>
    <row r="186" spans="5:5" s="90" customFormat="1" x14ac:dyDescent="0.25">
      <c r="E186" s="91"/>
    </row>
    <row r="187" spans="5:5" s="90" customFormat="1" x14ac:dyDescent="0.25">
      <c r="E187" s="91"/>
    </row>
    <row r="188" spans="5:5" s="90" customFormat="1" x14ac:dyDescent="0.25">
      <c r="E188" s="91"/>
    </row>
    <row r="189" spans="5:5" s="90" customFormat="1" x14ac:dyDescent="0.25">
      <c r="E189" s="91"/>
    </row>
    <row r="190" spans="5:5" s="90" customFormat="1" x14ac:dyDescent="0.25">
      <c r="E190" s="91"/>
    </row>
    <row r="191" spans="5:5" s="90" customFormat="1" x14ac:dyDescent="0.25">
      <c r="E191" s="91"/>
    </row>
    <row r="192" spans="5:5" s="90" customFormat="1" x14ac:dyDescent="0.25">
      <c r="E192" s="91"/>
    </row>
    <row r="193" spans="5:5" s="90" customFormat="1" x14ac:dyDescent="0.25">
      <c r="E193" s="91"/>
    </row>
    <row r="194" spans="5:5" s="90" customFormat="1" x14ac:dyDescent="0.25">
      <c r="E194" s="91"/>
    </row>
    <row r="195" spans="5:5" s="90" customFormat="1" x14ac:dyDescent="0.25">
      <c r="E195" s="91"/>
    </row>
    <row r="196" spans="5:5" s="90" customFormat="1" x14ac:dyDescent="0.25">
      <c r="E196" s="91"/>
    </row>
    <row r="197" spans="5:5" s="90" customFormat="1" x14ac:dyDescent="0.25">
      <c r="E197" s="91"/>
    </row>
    <row r="198" spans="5:5" s="90" customFormat="1" x14ac:dyDescent="0.25">
      <c r="E198" s="91"/>
    </row>
    <row r="199" spans="5:5" s="90" customFormat="1" x14ac:dyDescent="0.25">
      <c r="E199" s="91"/>
    </row>
    <row r="200" spans="5:5" s="90" customFormat="1" x14ac:dyDescent="0.25">
      <c r="E200" s="91"/>
    </row>
    <row r="201" spans="5:5" s="90" customFormat="1" x14ac:dyDescent="0.25">
      <c r="E201" s="91"/>
    </row>
    <row r="202" spans="5:5" s="90" customFormat="1" x14ac:dyDescent="0.25">
      <c r="E202" s="91"/>
    </row>
    <row r="203" spans="5:5" s="90" customFormat="1" x14ac:dyDescent="0.25">
      <c r="E203" s="91"/>
    </row>
    <row r="204" spans="5:5" s="90" customFormat="1" x14ac:dyDescent="0.25">
      <c r="E204" s="91"/>
    </row>
    <row r="205" spans="5:5" s="90" customFormat="1" x14ac:dyDescent="0.25">
      <c r="E205" s="91"/>
    </row>
    <row r="206" spans="5:5" s="90" customFormat="1" x14ac:dyDescent="0.25">
      <c r="E206" s="91"/>
    </row>
    <row r="207" spans="5:5" s="90" customFormat="1" x14ac:dyDescent="0.25">
      <c r="E207" s="91"/>
    </row>
    <row r="208" spans="5:5" s="90" customFormat="1" x14ac:dyDescent="0.25">
      <c r="E208" s="91"/>
    </row>
    <row r="209" spans="5:5" s="90" customFormat="1" x14ac:dyDescent="0.25">
      <c r="E209" s="91"/>
    </row>
    <row r="210" spans="5:5" s="90" customFormat="1" x14ac:dyDescent="0.25">
      <c r="E210" s="91"/>
    </row>
    <row r="211" spans="5:5" s="90" customFormat="1" x14ac:dyDescent="0.25">
      <c r="E211" s="91"/>
    </row>
    <row r="212" spans="5:5" s="90" customFormat="1" x14ac:dyDescent="0.25">
      <c r="E212" s="91"/>
    </row>
    <row r="213" spans="5:5" s="90" customFormat="1" x14ac:dyDescent="0.25">
      <c r="E213" s="91"/>
    </row>
    <row r="214" spans="5:5" s="90" customFormat="1" x14ac:dyDescent="0.25">
      <c r="E214" s="91"/>
    </row>
    <row r="215" spans="5:5" s="90" customFormat="1" x14ac:dyDescent="0.25">
      <c r="E215" s="91"/>
    </row>
    <row r="216" spans="5:5" s="90" customFormat="1" x14ac:dyDescent="0.25">
      <c r="E216" s="91"/>
    </row>
    <row r="217" spans="5:5" s="90" customFormat="1" x14ac:dyDescent="0.25">
      <c r="E217" s="91"/>
    </row>
    <row r="218" spans="5:5" s="90" customFormat="1" x14ac:dyDescent="0.25">
      <c r="E218" s="91"/>
    </row>
    <row r="219" spans="5:5" s="90" customFormat="1" x14ac:dyDescent="0.25">
      <c r="E219" s="91"/>
    </row>
    <row r="220" spans="5:5" s="90" customFormat="1" x14ac:dyDescent="0.25">
      <c r="E220" s="91"/>
    </row>
    <row r="221" spans="5:5" s="90" customFormat="1" x14ac:dyDescent="0.25">
      <c r="E221" s="91"/>
    </row>
    <row r="222" spans="5:5" s="90" customFormat="1" x14ac:dyDescent="0.25">
      <c r="E222" s="91"/>
    </row>
    <row r="223" spans="5:5" s="90" customFormat="1" x14ac:dyDescent="0.25">
      <c r="E223" s="91"/>
    </row>
    <row r="224" spans="5:5" s="90" customFormat="1" x14ac:dyDescent="0.25">
      <c r="E224" s="91"/>
    </row>
    <row r="225" spans="5:5" s="90" customFormat="1" x14ac:dyDescent="0.25">
      <c r="E225" s="91"/>
    </row>
    <row r="226" spans="5:5" s="90" customFormat="1" x14ac:dyDescent="0.25">
      <c r="E226" s="91"/>
    </row>
    <row r="227" spans="5:5" s="90" customFormat="1" x14ac:dyDescent="0.25">
      <c r="E227" s="91"/>
    </row>
    <row r="228" spans="5:5" s="90" customFormat="1" x14ac:dyDescent="0.25">
      <c r="E228" s="91"/>
    </row>
    <row r="229" spans="5:5" s="90" customFormat="1" x14ac:dyDescent="0.25">
      <c r="E229" s="91"/>
    </row>
    <row r="230" spans="5:5" s="90" customFormat="1" x14ac:dyDescent="0.25">
      <c r="E230" s="91"/>
    </row>
    <row r="231" spans="5:5" s="90" customFormat="1" x14ac:dyDescent="0.25">
      <c r="E231" s="91"/>
    </row>
    <row r="232" spans="5:5" s="90" customFormat="1" x14ac:dyDescent="0.25">
      <c r="E232" s="91"/>
    </row>
    <row r="233" spans="5:5" s="90" customFormat="1" x14ac:dyDescent="0.25">
      <c r="E233" s="91"/>
    </row>
    <row r="234" spans="5:5" s="90" customFormat="1" x14ac:dyDescent="0.25">
      <c r="E234" s="91"/>
    </row>
    <row r="235" spans="5:5" s="90" customFormat="1" x14ac:dyDescent="0.25">
      <c r="E235" s="91"/>
    </row>
    <row r="236" spans="5:5" s="90" customFormat="1" x14ac:dyDescent="0.25">
      <c r="E236" s="91"/>
    </row>
    <row r="237" spans="5:5" s="90" customFormat="1" x14ac:dyDescent="0.25">
      <c r="E237" s="91"/>
    </row>
    <row r="238" spans="5:5" s="90" customFormat="1" x14ac:dyDescent="0.25">
      <c r="E238" s="91"/>
    </row>
    <row r="239" spans="5:5" s="90" customFormat="1" x14ac:dyDescent="0.25">
      <c r="E239" s="91"/>
    </row>
    <row r="240" spans="5:5" s="90" customFormat="1" x14ac:dyDescent="0.25">
      <c r="E240" s="91"/>
    </row>
    <row r="241" spans="5:5" s="90" customFormat="1" x14ac:dyDescent="0.25">
      <c r="E241" s="91"/>
    </row>
    <row r="242" spans="5:5" s="90" customFormat="1" x14ac:dyDescent="0.25">
      <c r="E242" s="91"/>
    </row>
    <row r="243" spans="5:5" s="90" customFormat="1" x14ac:dyDescent="0.25">
      <c r="E243" s="91"/>
    </row>
    <row r="244" spans="5:5" s="90" customFormat="1" x14ac:dyDescent="0.25">
      <c r="E244" s="91"/>
    </row>
    <row r="245" spans="5:5" s="90" customFormat="1" x14ac:dyDescent="0.25">
      <c r="E245" s="91"/>
    </row>
    <row r="246" spans="5:5" s="90" customFormat="1" x14ac:dyDescent="0.25">
      <c r="E246" s="91"/>
    </row>
    <row r="247" spans="5:5" s="90" customFormat="1" x14ac:dyDescent="0.25">
      <c r="E247" s="91"/>
    </row>
    <row r="248" spans="5:5" s="90" customFormat="1" x14ac:dyDescent="0.25">
      <c r="E248" s="91"/>
    </row>
    <row r="249" spans="5:5" s="90" customFormat="1" x14ac:dyDescent="0.25">
      <c r="E249" s="91"/>
    </row>
    <row r="250" spans="5:5" s="90" customFormat="1" x14ac:dyDescent="0.25">
      <c r="E250" s="91"/>
    </row>
    <row r="251" spans="5:5" s="90" customFormat="1" x14ac:dyDescent="0.25">
      <c r="E251" s="91"/>
    </row>
    <row r="252" spans="5:5" s="90" customFormat="1" x14ac:dyDescent="0.25">
      <c r="E252" s="91"/>
    </row>
    <row r="253" spans="5:5" s="90" customFormat="1" x14ac:dyDescent="0.25">
      <c r="E253" s="91"/>
    </row>
    <row r="254" spans="5:5" s="90" customFormat="1" x14ac:dyDescent="0.25">
      <c r="E254" s="91"/>
    </row>
    <row r="255" spans="5:5" s="90" customFormat="1" x14ac:dyDescent="0.25">
      <c r="E255" s="91"/>
    </row>
    <row r="256" spans="5:5" s="90" customFormat="1" x14ac:dyDescent="0.25">
      <c r="E256" s="91"/>
    </row>
    <row r="257" spans="5:5" s="90" customFormat="1" x14ac:dyDescent="0.25">
      <c r="E257" s="91"/>
    </row>
    <row r="258" spans="5:5" s="90" customFormat="1" x14ac:dyDescent="0.25">
      <c r="E258" s="91"/>
    </row>
    <row r="259" spans="5:5" s="90" customFormat="1" x14ac:dyDescent="0.25">
      <c r="E259" s="91"/>
    </row>
    <row r="260" spans="5:5" s="90" customFormat="1" x14ac:dyDescent="0.25">
      <c r="E260" s="91"/>
    </row>
    <row r="261" spans="5:5" s="90" customFormat="1" x14ac:dyDescent="0.25">
      <c r="E261" s="91"/>
    </row>
    <row r="262" spans="5:5" s="90" customFormat="1" x14ac:dyDescent="0.25">
      <c r="E262" s="91"/>
    </row>
    <row r="263" spans="5:5" s="90" customFormat="1" x14ac:dyDescent="0.25">
      <c r="E263" s="91"/>
    </row>
    <row r="264" spans="5:5" s="90" customFormat="1" x14ac:dyDescent="0.25">
      <c r="E264" s="91"/>
    </row>
    <row r="265" spans="5:5" s="90" customFormat="1" x14ac:dyDescent="0.25">
      <c r="E265" s="91"/>
    </row>
    <row r="266" spans="5:5" s="90" customFormat="1" x14ac:dyDescent="0.25">
      <c r="E266" s="91"/>
    </row>
    <row r="267" spans="5:5" s="90" customFormat="1" x14ac:dyDescent="0.25">
      <c r="E267" s="91"/>
    </row>
    <row r="268" spans="5:5" s="90" customFormat="1" x14ac:dyDescent="0.25">
      <c r="E268" s="91"/>
    </row>
    <row r="269" spans="5:5" s="90" customFormat="1" x14ac:dyDescent="0.25">
      <c r="E269" s="91"/>
    </row>
    <row r="270" spans="5:5" s="90" customFormat="1" x14ac:dyDescent="0.25">
      <c r="E270" s="91"/>
    </row>
    <row r="271" spans="5:5" s="90" customFormat="1" x14ac:dyDescent="0.25">
      <c r="E271" s="91"/>
    </row>
    <row r="272" spans="5:5" s="90" customFormat="1" x14ac:dyDescent="0.25">
      <c r="E272" s="91"/>
    </row>
    <row r="273" spans="5:5" s="90" customFormat="1" x14ac:dyDescent="0.25">
      <c r="E273" s="91"/>
    </row>
    <row r="274" spans="5:5" s="90" customFormat="1" x14ac:dyDescent="0.25">
      <c r="E274" s="91"/>
    </row>
    <row r="275" spans="5:5" s="90" customFormat="1" x14ac:dyDescent="0.25">
      <c r="E275" s="91"/>
    </row>
    <row r="276" spans="5:5" s="90" customFormat="1" x14ac:dyDescent="0.25">
      <c r="E276" s="91"/>
    </row>
    <row r="277" spans="5:5" s="90" customFormat="1" x14ac:dyDescent="0.25">
      <c r="E277" s="91"/>
    </row>
    <row r="278" spans="5:5" s="90" customFormat="1" x14ac:dyDescent="0.25">
      <c r="E278" s="91"/>
    </row>
    <row r="279" spans="5:5" s="90" customFormat="1" x14ac:dyDescent="0.25">
      <c r="E279" s="91"/>
    </row>
    <row r="280" spans="5:5" s="90" customFormat="1" x14ac:dyDescent="0.25">
      <c r="E280" s="91"/>
    </row>
    <row r="281" spans="5:5" s="90" customFormat="1" x14ac:dyDescent="0.25">
      <c r="E281" s="91"/>
    </row>
    <row r="282" spans="5:5" s="90" customFormat="1" x14ac:dyDescent="0.25">
      <c r="E282" s="91"/>
    </row>
    <row r="283" spans="5:5" s="90" customFormat="1" x14ac:dyDescent="0.25">
      <c r="E283" s="91"/>
    </row>
    <row r="284" spans="5:5" s="90" customFormat="1" x14ac:dyDescent="0.25">
      <c r="E284" s="91"/>
    </row>
    <row r="285" spans="5:5" s="90" customFormat="1" x14ac:dyDescent="0.25">
      <c r="E285" s="91"/>
    </row>
    <row r="286" spans="5:5" s="90" customFormat="1" x14ac:dyDescent="0.25">
      <c r="E286" s="91"/>
    </row>
    <row r="287" spans="5:5" s="90" customFormat="1" x14ac:dyDescent="0.25">
      <c r="E287" s="91"/>
    </row>
    <row r="288" spans="5:5" s="90" customFormat="1" x14ac:dyDescent="0.25">
      <c r="E288" s="91"/>
    </row>
    <row r="289" spans="5:5" s="90" customFormat="1" x14ac:dyDescent="0.25">
      <c r="E289" s="91"/>
    </row>
    <row r="290" spans="5:5" s="90" customFormat="1" x14ac:dyDescent="0.25">
      <c r="E290" s="91"/>
    </row>
    <row r="291" spans="5:5" s="90" customFormat="1" x14ac:dyDescent="0.25">
      <c r="E291" s="91"/>
    </row>
    <row r="292" spans="5:5" s="90" customFormat="1" x14ac:dyDescent="0.25">
      <c r="E292" s="91"/>
    </row>
    <row r="293" spans="5:5" s="90" customFormat="1" x14ac:dyDescent="0.25">
      <c r="E293" s="91"/>
    </row>
    <row r="294" spans="5:5" s="90" customFormat="1" x14ac:dyDescent="0.25">
      <c r="E294" s="91"/>
    </row>
    <row r="295" spans="5:5" s="90" customFormat="1" x14ac:dyDescent="0.25">
      <c r="E295" s="91"/>
    </row>
    <row r="296" spans="5:5" s="90" customFormat="1" x14ac:dyDescent="0.25">
      <c r="E296" s="91"/>
    </row>
    <row r="297" spans="5:5" s="90" customFormat="1" x14ac:dyDescent="0.25">
      <c r="E297" s="91"/>
    </row>
    <row r="298" spans="5:5" s="90" customFormat="1" x14ac:dyDescent="0.25">
      <c r="E298" s="91"/>
    </row>
    <row r="299" spans="5:5" s="90" customFormat="1" x14ac:dyDescent="0.25">
      <c r="E299" s="91"/>
    </row>
    <row r="300" spans="5:5" s="90" customFormat="1" x14ac:dyDescent="0.25">
      <c r="E300" s="91"/>
    </row>
    <row r="301" spans="5:5" s="90" customFormat="1" x14ac:dyDescent="0.25">
      <c r="E301" s="91"/>
    </row>
    <row r="302" spans="5:5" s="90" customFormat="1" x14ac:dyDescent="0.25">
      <c r="E302" s="91"/>
    </row>
    <row r="303" spans="5:5" s="90" customFormat="1" x14ac:dyDescent="0.25">
      <c r="E303" s="91"/>
    </row>
    <row r="304" spans="5:5" s="90" customFormat="1" x14ac:dyDescent="0.25">
      <c r="E304" s="91"/>
    </row>
    <row r="305" spans="5:5" s="90" customFormat="1" x14ac:dyDescent="0.25">
      <c r="E305" s="91"/>
    </row>
    <row r="306" spans="5:5" s="90" customFormat="1" x14ac:dyDescent="0.25">
      <c r="E306" s="91"/>
    </row>
    <row r="307" spans="5:5" s="90" customFormat="1" x14ac:dyDescent="0.25">
      <c r="E307" s="91"/>
    </row>
    <row r="308" spans="5:5" s="90" customFormat="1" x14ac:dyDescent="0.25">
      <c r="E308" s="91"/>
    </row>
    <row r="309" spans="5:5" s="90" customFormat="1" x14ac:dyDescent="0.25">
      <c r="E309" s="91"/>
    </row>
    <row r="310" spans="5:5" s="90" customFormat="1" x14ac:dyDescent="0.25">
      <c r="E310" s="91"/>
    </row>
    <row r="311" spans="5:5" s="90" customFormat="1" x14ac:dyDescent="0.25">
      <c r="E311" s="91"/>
    </row>
    <row r="312" spans="5:5" s="90" customFormat="1" x14ac:dyDescent="0.25">
      <c r="E312" s="91"/>
    </row>
    <row r="313" spans="5:5" s="90" customFormat="1" x14ac:dyDescent="0.25">
      <c r="E313" s="91"/>
    </row>
    <row r="314" spans="5:5" s="90" customFormat="1" x14ac:dyDescent="0.25">
      <c r="E314" s="91"/>
    </row>
    <row r="315" spans="5:5" s="90" customFormat="1" x14ac:dyDescent="0.25">
      <c r="E315" s="91"/>
    </row>
    <row r="316" spans="5:5" s="90" customFormat="1" x14ac:dyDescent="0.25">
      <c r="E316" s="91"/>
    </row>
    <row r="317" spans="5:5" s="90" customFormat="1" x14ac:dyDescent="0.25">
      <c r="E317" s="91"/>
    </row>
    <row r="318" spans="5:5" s="90" customFormat="1" x14ac:dyDescent="0.25">
      <c r="E318" s="91"/>
    </row>
    <row r="319" spans="5:5" s="90" customFormat="1" x14ac:dyDescent="0.25">
      <c r="E319" s="91"/>
    </row>
    <row r="320" spans="5:5" s="90" customFormat="1" x14ac:dyDescent="0.25">
      <c r="E320" s="91"/>
    </row>
    <row r="321" spans="5:5" s="90" customFormat="1" x14ac:dyDescent="0.25">
      <c r="E321" s="91"/>
    </row>
    <row r="322" spans="5:5" s="90" customFormat="1" x14ac:dyDescent="0.25">
      <c r="E322" s="91"/>
    </row>
    <row r="323" spans="5:5" s="90" customFormat="1" x14ac:dyDescent="0.25">
      <c r="E323" s="91"/>
    </row>
    <row r="324" spans="5:5" s="90" customFormat="1" x14ac:dyDescent="0.25">
      <c r="E324" s="91"/>
    </row>
    <row r="325" spans="5:5" s="90" customFormat="1" x14ac:dyDescent="0.25">
      <c r="E325" s="91"/>
    </row>
    <row r="326" spans="5:5" s="90" customFormat="1" x14ac:dyDescent="0.25">
      <c r="E326" s="91"/>
    </row>
    <row r="327" spans="5:5" s="90" customFormat="1" x14ac:dyDescent="0.25">
      <c r="E327" s="91"/>
    </row>
    <row r="328" spans="5:5" s="90" customFormat="1" x14ac:dyDescent="0.25">
      <c r="E328" s="91"/>
    </row>
    <row r="329" spans="5:5" s="90" customFormat="1" x14ac:dyDescent="0.25">
      <c r="E329" s="91"/>
    </row>
    <row r="330" spans="5:5" s="90" customFormat="1" x14ac:dyDescent="0.25">
      <c r="E330" s="91"/>
    </row>
    <row r="331" spans="5:5" s="90" customFormat="1" x14ac:dyDescent="0.25">
      <c r="E331" s="91"/>
    </row>
    <row r="332" spans="5:5" s="90" customFormat="1" x14ac:dyDescent="0.25">
      <c r="E332" s="91"/>
    </row>
    <row r="333" spans="5:5" s="90" customFormat="1" x14ac:dyDescent="0.25">
      <c r="E333" s="91"/>
    </row>
    <row r="334" spans="5:5" s="90" customFormat="1" x14ac:dyDescent="0.25">
      <c r="E334" s="91"/>
    </row>
    <row r="335" spans="5:5" s="90" customFormat="1" x14ac:dyDescent="0.25">
      <c r="E335" s="91"/>
    </row>
    <row r="336" spans="5:5" s="90" customFormat="1" x14ac:dyDescent="0.25">
      <c r="E336" s="91"/>
    </row>
    <row r="337" spans="5:5" s="90" customFormat="1" x14ac:dyDescent="0.25">
      <c r="E337" s="91"/>
    </row>
    <row r="338" spans="5:5" s="90" customFormat="1" x14ac:dyDescent="0.25">
      <c r="E338" s="91"/>
    </row>
    <row r="339" spans="5:5" s="90" customFormat="1" x14ac:dyDescent="0.25">
      <c r="E339" s="91"/>
    </row>
    <row r="340" spans="5:5" s="90" customFormat="1" x14ac:dyDescent="0.25">
      <c r="E340" s="91"/>
    </row>
    <row r="341" spans="5:5" s="90" customFormat="1" x14ac:dyDescent="0.25">
      <c r="E341" s="91"/>
    </row>
    <row r="342" spans="5:5" s="90" customFormat="1" x14ac:dyDescent="0.25">
      <c r="E342" s="91"/>
    </row>
    <row r="343" spans="5:5" s="90" customFormat="1" x14ac:dyDescent="0.25">
      <c r="E343" s="91"/>
    </row>
    <row r="344" spans="5:5" s="90" customFormat="1" x14ac:dyDescent="0.25">
      <c r="E344" s="91"/>
    </row>
    <row r="345" spans="5:5" s="90" customFormat="1" x14ac:dyDescent="0.25">
      <c r="E345" s="91"/>
    </row>
    <row r="346" spans="5:5" s="90" customFormat="1" x14ac:dyDescent="0.25">
      <c r="E346" s="91"/>
    </row>
    <row r="347" spans="5:5" s="90" customFormat="1" x14ac:dyDescent="0.25">
      <c r="E347" s="91"/>
    </row>
    <row r="348" spans="5:5" s="90" customFormat="1" x14ac:dyDescent="0.25">
      <c r="E348" s="91"/>
    </row>
    <row r="349" spans="5:5" s="90" customFormat="1" x14ac:dyDescent="0.25">
      <c r="E349" s="91"/>
    </row>
    <row r="350" spans="5:5" s="90" customFormat="1" x14ac:dyDescent="0.25">
      <c r="E350" s="91"/>
    </row>
    <row r="351" spans="5:5" s="90" customFormat="1" x14ac:dyDescent="0.25">
      <c r="E351" s="91"/>
    </row>
    <row r="352" spans="5:5" s="90" customFormat="1" x14ac:dyDescent="0.25">
      <c r="E352" s="91"/>
    </row>
    <row r="353" spans="5:5" s="90" customFormat="1" x14ac:dyDescent="0.25">
      <c r="E353" s="91"/>
    </row>
    <row r="354" spans="5:5" s="90" customFormat="1" x14ac:dyDescent="0.25">
      <c r="E354" s="91"/>
    </row>
    <row r="355" spans="5:5" s="90" customFormat="1" x14ac:dyDescent="0.25">
      <c r="E355" s="91"/>
    </row>
    <row r="356" spans="5:5" s="90" customFormat="1" x14ac:dyDescent="0.25">
      <c r="E356" s="91"/>
    </row>
    <row r="357" spans="5:5" s="90" customFormat="1" x14ac:dyDescent="0.25">
      <c r="E357" s="91"/>
    </row>
    <row r="358" spans="5:5" s="90" customFormat="1" x14ac:dyDescent="0.25">
      <c r="E358" s="91"/>
    </row>
    <row r="359" spans="5:5" s="90" customFormat="1" x14ac:dyDescent="0.25">
      <c r="E359" s="91"/>
    </row>
    <row r="360" spans="5:5" s="90" customFormat="1" x14ac:dyDescent="0.25">
      <c r="E360" s="91"/>
    </row>
    <row r="361" spans="5:5" s="90" customFormat="1" x14ac:dyDescent="0.25">
      <c r="E361" s="91"/>
    </row>
    <row r="362" spans="5:5" s="90" customFormat="1" x14ac:dyDescent="0.25">
      <c r="E362" s="91"/>
    </row>
    <row r="363" spans="5:5" s="90" customFormat="1" x14ac:dyDescent="0.25">
      <c r="E363" s="91"/>
    </row>
    <row r="364" spans="5:5" s="90" customFormat="1" x14ac:dyDescent="0.25">
      <c r="E364" s="91"/>
    </row>
    <row r="365" spans="5:5" s="90" customFormat="1" x14ac:dyDescent="0.25">
      <c r="E365" s="91"/>
    </row>
    <row r="366" spans="5:5" s="90" customFormat="1" x14ac:dyDescent="0.25">
      <c r="E366" s="91"/>
    </row>
  </sheetData>
  <mergeCells count="31">
    <mergeCell ref="E6:P6"/>
    <mergeCell ref="Q6:T7"/>
    <mergeCell ref="Q10:Q12"/>
    <mergeCell ref="Q8:T8"/>
    <mergeCell ref="B20:D20"/>
    <mergeCell ref="B6:D7"/>
    <mergeCell ref="B8:D8"/>
    <mergeCell ref="B10:B12"/>
    <mergeCell ref="C10:D10"/>
    <mergeCell ref="C11:D11"/>
    <mergeCell ref="C12:D12"/>
    <mergeCell ref="B14:D14"/>
    <mergeCell ref="Q20:T20"/>
    <mergeCell ref="B9:D9"/>
    <mergeCell ref="Q9:T9"/>
    <mergeCell ref="B15:D15"/>
    <mergeCell ref="R10:T10"/>
    <mergeCell ref="R11:T11"/>
    <mergeCell ref="R12:T12"/>
    <mergeCell ref="Q14:T14"/>
    <mergeCell ref="Q15:T15"/>
    <mergeCell ref="C18:D18"/>
    <mergeCell ref="C19:D19"/>
    <mergeCell ref="B17:B19"/>
    <mergeCell ref="Q16:T16"/>
    <mergeCell ref="Q17:Q19"/>
    <mergeCell ref="R17:T17"/>
    <mergeCell ref="R18:T18"/>
    <mergeCell ref="R19:T19"/>
    <mergeCell ref="B16:D16"/>
    <mergeCell ref="C17:D17"/>
  </mergeCells>
  <pageMargins left="0.7" right="0.7" top="0.78740157499999996" bottom="0.78740157499999996"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84E17-BFB3-4D1E-8B62-FF5C1C661D72}">
  <sheetPr>
    <pageSetUpPr fitToPage="1"/>
  </sheetPr>
  <dimension ref="B1:R19"/>
  <sheetViews>
    <sheetView showGridLines="0" tabSelected="1" workbookViewId="0">
      <selection activeCell="W14" sqref="W14"/>
    </sheetView>
  </sheetViews>
  <sheetFormatPr defaultColWidth="8.796875" defaultRowHeight="12.75" x14ac:dyDescent="0.2"/>
  <cols>
    <col min="1" max="1" width="1.5" style="129" customWidth="1"/>
    <col min="2" max="2" width="2.796875" style="129" customWidth="1"/>
    <col min="3" max="3" width="18.8984375" style="129" customWidth="1"/>
    <col min="4" max="15" width="5.59765625" style="137" customWidth="1"/>
    <col min="16" max="16" width="2.8984375" style="129" customWidth="1"/>
    <col min="17" max="17" width="8.796875" style="129"/>
    <col min="18" max="18" width="7.69921875" style="129" customWidth="1"/>
    <col min="19" max="16384" width="8.796875" style="129"/>
  </cols>
  <sheetData>
    <row r="1" spans="2:18" ht="15" customHeight="1" x14ac:dyDescent="0.2">
      <c r="L1" s="138"/>
      <c r="M1" s="138"/>
      <c r="N1" s="138"/>
      <c r="O1" s="138"/>
      <c r="R1" s="75" t="s">
        <v>87</v>
      </c>
    </row>
    <row r="2" spans="2:18" ht="15" customHeight="1" x14ac:dyDescent="0.2">
      <c r="B2" s="130"/>
      <c r="C2" s="130"/>
      <c r="D2" s="139"/>
      <c r="E2" s="139"/>
      <c r="F2" s="139"/>
      <c r="G2" s="139"/>
      <c r="H2" s="139"/>
      <c r="I2" s="139"/>
      <c r="J2" s="139"/>
      <c r="K2" s="139"/>
      <c r="R2" s="60" t="s">
        <v>88</v>
      </c>
    </row>
    <row r="3" spans="2:18" ht="15" customHeight="1" x14ac:dyDescent="0.2">
      <c r="B3" s="131" t="s">
        <v>94</v>
      </c>
      <c r="C3" s="130"/>
      <c r="D3" s="139"/>
      <c r="E3" s="139"/>
      <c r="F3" s="139"/>
      <c r="G3" s="139"/>
      <c r="H3" s="139"/>
      <c r="I3" s="139"/>
      <c r="J3" s="139"/>
      <c r="K3" s="139"/>
      <c r="L3" s="135"/>
      <c r="M3" s="135"/>
      <c r="N3" s="135"/>
      <c r="O3" s="135"/>
    </row>
    <row r="4" spans="2:18" ht="15" customHeight="1" x14ac:dyDescent="0.2">
      <c r="B4" s="133" t="s">
        <v>95</v>
      </c>
      <c r="C4" s="115"/>
      <c r="D4" s="113"/>
      <c r="E4" s="113"/>
      <c r="F4" s="113"/>
      <c r="G4" s="113"/>
      <c r="H4" s="113"/>
      <c r="I4" s="113"/>
      <c r="J4" s="113"/>
      <c r="K4" s="113"/>
      <c r="L4" s="140"/>
      <c r="M4" s="140"/>
      <c r="N4" s="140"/>
      <c r="O4" s="140"/>
    </row>
    <row r="5" spans="2:18" ht="15" customHeight="1" x14ac:dyDescent="0.2">
      <c r="B5" s="133"/>
      <c r="C5" s="115"/>
      <c r="D5" s="113"/>
      <c r="E5" s="113"/>
      <c r="F5" s="113"/>
      <c r="G5" s="113"/>
      <c r="H5" s="113"/>
      <c r="I5" s="113"/>
      <c r="J5" s="113"/>
      <c r="K5" s="113"/>
      <c r="L5" s="140"/>
      <c r="M5" s="140"/>
      <c r="N5" s="140"/>
      <c r="O5" s="140"/>
    </row>
    <row r="6" spans="2:18" ht="30" customHeight="1" x14ac:dyDescent="0.2">
      <c r="B6" s="299" t="s">
        <v>38</v>
      </c>
      <c r="C6" s="299"/>
      <c r="D6" s="308" t="s">
        <v>89</v>
      </c>
      <c r="E6" s="309"/>
      <c r="F6" s="309"/>
      <c r="G6" s="309"/>
      <c r="H6" s="309"/>
      <c r="I6" s="309"/>
      <c r="J6" s="309"/>
      <c r="K6" s="309"/>
      <c r="L6" s="309"/>
      <c r="M6" s="309"/>
      <c r="N6" s="309"/>
      <c r="O6" s="310"/>
      <c r="P6" s="300" t="s">
        <v>39</v>
      </c>
      <c r="Q6" s="301"/>
      <c r="R6" s="302"/>
    </row>
    <row r="7" spans="2:18" ht="15" customHeight="1" x14ac:dyDescent="0.2">
      <c r="B7" s="299"/>
      <c r="C7" s="299"/>
      <c r="D7" s="157">
        <v>2012</v>
      </c>
      <c r="E7" s="181">
        <v>2013</v>
      </c>
      <c r="F7" s="180">
        <v>2014</v>
      </c>
      <c r="G7" s="181">
        <v>2015</v>
      </c>
      <c r="H7" s="180">
        <v>2016</v>
      </c>
      <c r="I7" s="181">
        <v>2017</v>
      </c>
      <c r="J7" s="180">
        <v>2018</v>
      </c>
      <c r="K7" s="181">
        <v>2019</v>
      </c>
      <c r="L7" s="134">
        <v>2020</v>
      </c>
      <c r="M7" s="134">
        <v>2021</v>
      </c>
      <c r="N7" s="134">
        <v>2022</v>
      </c>
      <c r="O7" s="180">
        <v>2023</v>
      </c>
      <c r="P7" s="303"/>
      <c r="Q7" s="304"/>
      <c r="R7" s="305"/>
    </row>
    <row r="8" spans="2:18" ht="37.5" customHeight="1" x14ac:dyDescent="0.2">
      <c r="B8" s="286" t="s">
        <v>83</v>
      </c>
      <c r="C8" s="287"/>
      <c r="D8" s="143">
        <f>D10+D11+D12</f>
        <v>1553</v>
      </c>
      <c r="E8" s="147">
        <f t="shared" ref="E8:L8" si="0">E10+E11+E12</f>
        <v>1909</v>
      </c>
      <c r="F8" s="143">
        <f t="shared" si="0"/>
        <v>1917</v>
      </c>
      <c r="G8" s="147">
        <f t="shared" si="0"/>
        <v>1929</v>
      </c>
      <c r="H8" s="143">
        <f t="shared" si="0"/>
        <v>1993.5</v>
      </c>
      <c r="I8" s="147">
        <f t="shared" si="0"/>
        <v>1955.7</v>
      </c>
      <c r="J8" s="143">
        <f t="shared" si="0"/>
        <v>2624.5</v>
      </c>
      <c r="K8" s="147">
        <f t="shared" si="0"/>
        <v>2654</v>
      </c>
      <c r="L8" s="147">
        <f t="shared" si="0"/>
        <v>2627.7</v>
      </c>
      <c r="M8" s="147">
        <v>2561.1999999999998</v>
      </c>
      <c r="N8" s="147">
        <v>2668.3</v>
      </c>
      <c r="O8" s="143">
        <v>3759.2</v>
      </c>
      <c r="P8" s="294" t="s">
        <v>86</v>
      </c>
      <c r="Q8" s="306"/>
      <c r="R8" s="307"/>
    </row>
    <row r="9" spans="2:18" ht="15" customHeight="1" x14ac:dyDescent="0.2">
      <c r="B9" s="288" t="s">
        <v>56</v>
      </c>
      <c r="C9" s="289"/>
      <c r="D9" s="144"/>
      <c r="E9" s="148"/>
      <c r="F9" s="144"/>
      <c r="G9" s="148"/>
      <c r="H9" s="144"/>
      <c r="I9" s="148"/>
      <c r="J9" s="144"/>
      <c r="K9" s="148"/>
      <c r="L9" s="148"/>
      <c r="M9" s="148"/>
      <c r="N9" s="148"/>
      <c r="O9" s="144"/>
      <c r="P9" s="150" t="s">
        <v>41</v>
      </c>
      <c r="Q9" s="145"/>
      <c r="R9" s="146"/>
    </row>
    <row r="10" spans="2:18" ht="19.5" customHeight="1" x14ac:dyDescent="0.2">
      <c r="B10" s="290"/>
      <c r="C10" s="152" t="s">
        <v>77</v>
      </c>
      <c r="D10" s="144">
        <v>1008</v>
      </c>
      <c r="E10" s="148">
        <v>1116</v>
      </c>
      <c r="F10" s="144">
        <v>1111</v>
      </c>
      <c r="G10" s="148">
        <v>1146</v>
      </c>
      <c r="H10" s="144">
        <v>1166.5999999999999</v>
      </c>
      <c r="I10" s="148">
        <v>1201.5</v>
      </c>
      <c r="J10" s="144">
        <v>1647.6</v>
      </c>
      <c r="K10" s="148">
        <v>1721</v>
      </c>
      <c r="L10" s="148">
        <v>1729.2</v>
      </c>
      <c r="M10" s="148">
        <v>1674.3</v>
      </c>
      <c r="N10" s="148">
        <v>1764</v>
      </c>
      <c r="O10" s="144">
        <v>2851</v>
      </c>
      <c r="P10" s="150"/>
      <c r="Q10" s="297" t="s">
        <v>78</v>
      </c>
      <c r="R10" s="298"/>
    </row>
    <row r="11" spans="2:18" ht="19.5" customHeight="1" x14ac:dyDescent="0.2">
      <c r="B11" s="290"/>
      <c r="C11" s="152" t="s">
        <v>79</v>
      </c>
      <c r="D11" s="144">
        <v>376</v>
      </c>
      <c r="E11" s="148">
        <v>788</v>
      </c>
      <c r="F11" s="144">
        <v>805</v>
      </c>
      <c r="G11" s="148">
        <v>783</v>
      </c>
      <c r="H11" s="144">
        <v>826.9</v>
      </c>
      <c r="I11" s="148">
        <v>754.2</v>
      </c>
      <c r="J11" s="144">
        <v>976.9</v>
      </c>
      <c r="K11" s="148">
        <v>933</v>
      </c>
      <c r="L11" s="148">
        <v>898.5</v>
      </c>
      <c r="M11" s="148">
        <v>887</v>
      </c>
      <c r="N11" s="148">
        <v>904.3</v>
      </c>
      <c r="O11" s="144">
        <v>908.1</v>
      </c>
      <c r="P11" s="150"/>
      <c r="Q11" s="297" t="s">
        <v>80</v>
      </c>
      <c r="R11" s="298"/>
    </row>
    <row r="12" spans="2:18" ht="19.5" customHeight="1" x14ac:dyDescent="0.2">
      <c r="B12" s="291"/>
      <c r="C12" s="153" t="s">
        <v>33</v>
      </c>
      <c r="D12" s="149">
        <v>169</v>
      </c>
      <c r="E12" s="141">
        <v>5</v>
      </c>
      <c r="F12" s="149">
        <v>1</v>
      </c>
      <c r="G12" s="141">
        <v>0</v>
      </c>
      <c r="H12" s="149">
        <v>0</v>
      </c>
      <c r="I12" s="141">
        <v>0</v>
      </c>
      <c r="J12" s="149">
        <v>0</v>
      </c>
      <c r="K12" s="141">
        <v>0</v>
      </c>
      <c r="L12" s="141">
        <v>0</v>
      </c>
      <c r="M12" s="141">
        <v>0</v>
      </c>
      <c r="N12" s="141">
        <v>0</v>
      </c>
      <c r="O12" s="149">
        <v>0</v>
      </c>
      <c r="P12" s="151"/>
      <c r="Q12" s="292" t="s">
        <v>58</v>
      </c>
      <c r="R12" s="293"/>
    </row>
    <row r="13" spans="2:18" ht="37.5" customHeight="1" x14ac:dyDescent="0.2">
      <c r="B13" s="286" t="s">
        <v>90</v>
      </c>
      <c r="C13" s="287"/>
      <c r="D13" s="143">
        <v>210</v>
      </c>
      <c r="E13" s="147">
        <v>234</v>
      </c>
      <c r="F13" s="143">
        <v>232</v>
      </c>
      <c r="G13" s="147">
        <v>240</v>
      </c>
      <c r="H13" s="143">
        <v>244</v>
      </c>
      <c r="I13" s="147">
        <v>251</v>
      </c>
      <c r="J13" s="143">
        <v>257</v>
      </c>
      <c r="K13" s="147">
        <v>261</v>
      </c>
      <c r="L13" s="147">
        <v>263</v>
      </c>
      <c r="M13" s="147">
        <v>254.7</v>
      </c>
      <c r="N13" s="147">
        <v>255.49</v>
      </c>
      <c r="O13" s="143">
        <v>263.5</v>
      </c>
      <c r="P13" s="294" t="s">
        <v>91</v>
      </c>
      <c r="Q13" s="295"/>
      <c r="R13" s="296"/>
    </row>
    <row r="14" spans="2:18" ht="37.5" customHeight="1" x14ac:dyDescent="0.2">
      <c r="B14" s="281" t="s">
        <v>92</v>
      </c>
      <c r="C14" s="282"/>
      <c r="D14" s="155">
        <v>3.1</v>
      </c>
      <c r="E14" s="156">
        <v>6.9</v>
      </c>
      <c r="F14" s="155">
        <v>6.9</v>
      </c>
      <c r="G14" s="156">
        <v>6.8</v>
      </c>
      <c r="H14" s="155">
        <v>7.2</v>
      </c>
      <c r="I14" s="156">
        <v>6.5</v>
      </c>
      <c r="J14" s="155">
        <v>7.2</v>
      </c>
      <c r="K14" s="156">
        <v>7.6</v>
      </c>
      <c r="L14" s="156">
        <v>6.8</v>
      </c>
      <c r="M14" s="156">
        <v>6.3</v>
      </c>
      <c r="N14" s="156">
        <v>6.3</v>
      </c>
      <c r="O14" s="155">
        <v>6.1</v>
      </c>
      <c r="P14" s="283" t="s">
        <v>93</v>
      </c>
      <c r="Q14" s="284"/>
      <c r="R14" s="285"/>
    </row>
    <row r="15" spans="2:18" ht="15" customHeight="1" x14ac:dyDescent="0.2">
      <c r="B15" s="100" t="s">
        <v>15</v>
      </c>
      <c r="C15" s="136"/>
      <c r="D15" s="142"/>
      <c r="E15" s="142"/>
      <c r="F15" s="142"/>
      <c r="G15" s="142"/>
      <c r="H15" s="142"/>
      <c r="I15" s="142"/>
      <c r="J15" s="142"/>
      <c r="K15" s="142"/>
      <c r="L15" s="142"/>
      <c r="M15" s="142"/>
      <c r="N15" s="142"/>
      <c r="O15" s="142"/>
    </row>
    <row r="16" spans="2:18" ht="15" customHeight="1" x14ac:dyDescent="0.2">
      <c r="B16" s="99" t="s">
        <v>32</v>
      </c>
      <c r="C16" s="136"/>
      <c r="D16" s="142"/>
      <c r="E16" s="142"/>
      <c r="F16" s="142"/>
      <c r="G16" s="142"/>
      <c r="H16" s="142"/>
      <c r="I16" s="142"/>
      <c r="J16" s="142"/>
      <c r="K16" s="142"/>
      <c r="L16" s="142"/>
      <c r="M16" s="142"/>
      <c r="N16" s="142"/>
      <c r="O16" s="142"/>
    </row>
    <row r="17" spans="2:15" ht="15" customHeight="1" x14ac:dyDescent="0.2">
      <c r="B17" s="100"/>
      <c r="C17" s="136"/>
      <c r="D17" s="142"/>
      <c r="E17" s="142"/>
      <c r="F17" s="142"/>
      <c r="G17" s="142"/>
      <c r="H17" s="142"/>
      <c r="I17" s="142"/>
      <c r="J17" s="142"/>
      <c r="K17" s="142"/>
      <c r="L17" s="142"/>
      <c r="M17" s="142"/>
      <c r="N17" s="142"/>
      <c r="O17" s="142"/>
    </row>
    <row r="18" spans="2:15" ht="15" customHeight="1" x14ac:dyDescent="0.2">
      <c r="B18" s="132" t="s">
        <v>84</v>
      </c>
      <c r="C18" s="136"/>
      <c r="D18" s="142"/>
      <c r="E18" s="142"/>
      <c r="F18" s="142"/>
      <c r="G18" s="142"/>
      <c r="H18" s="142"/>
      <c r="I18" s="142"/>
      <c r="J18" s="142"/>
      <c r="K18" s="142"/>
      <c r="L18" s="142"/>
      <c r="M18" s="142"/>
      <c r="N18" s="142"/>
      <c r="O18" s="142"/>
    </row>
    <row r="19" spans="2:15" x14ac:dyDescent="0.2">
      <c r="B19" s="154" t="s">
        <v>85</v>
      </c>
    </row>
  </sheetData>
  <mergeCells count="14">
    <mergeCell ref="B6:C7"/>
    <mergeCell ref="P6:R7"/>
    <mergeCell ref="P8:R8"/>
    <mergeCell ref="Q10:R10"/>
    <mergeCell ref="D6:O6"/>
    <mergeCell ref="B14:C14"/>
    <mergeCell ref="P14:R14"/>
    <mergeCell ref="B8:C8"/>
    <mergeCell ref="B9:C9"/>
    <mergeCell ref="B10:B12"/>
    <mergeCell ref="Q12:R12"/>
    <mergeCell ref="B13:C13"/>
    <mergeCell ref="P13:R13"/>
    <mergeCell ref="Q11:R11"/>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Grafy</vt:lpstr>
      </vt:variant>
      <vt:variant>
        <vt:i4>1</vt:i4>
      </vt:variant>
    </vt:vector>
  </HeadingPairs>
  <TitlesOfParts>
    <vt:vector size="6" baseType="lpstr">
      <vt:lpstr>4_1</vt:lpstr>
      <vt:lpstr>GR_TAB</vt:lpstr>
      <vt:lpstr>4_2</vt:lpstr>
      <vt:lpstr>4_3</vt:lpstr>
      <vt:lpstr>4_4</vt:lpstr>
      <vt:lpstr>Graf 5.1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 prace a soc. veci</dc:creator>
  <cp:lastModifiedBy>Nová Zuzana Ing. (MPSV)</cp:lastModifiedBy>
  <cp:lastPrinted>2023-05-03T07:35:35Z</cp:lastPrinted>
  <dcterms:created xsi:type="dcterms:W3CDTF">2004-10-21T11:10:51Z</dcterms:created>
  <dcterms:modified xsi:type="dcterms:W3CDTF">2024-06-28T08:06:09Z</dcterms:modified>
</cp:coreProperties>
</file>